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<sst xmlns="http://schemas.openxmlformats.org/spreadsheetml/2006/main" count="245" uniqueCount="214">
  <si>
    <t xml:space="preserve">       _________________________________</t>
  </si>
  <si>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</si>
  <si>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</si>
  <si>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</si>
  <si>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</si>
  <si>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</si>
  <si>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</si>
  <si>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</si>
  <si>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</si>
  <si>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</si>
  <si>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</si>
  <si>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</si>
  <si>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</si>
  <si>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</si>
  <si>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</si>
  <si>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</si>
  <si>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</si>
  <si>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БЕЗВОЗМЕЗДНЫЕ ПОСТУПЛЕНИЯ</t>
  </si>
  <si>
    <t>000 2 00 00000 00 0000 000</t>
  </si>
  <si>
    <t>000 1 08 00000 00 0000 000</t>
  </si>
  <si>
    <t>000 1 12 01000 01 0000 120</t>
  </si>
  <si>
    <t xml:space="preserve">ВСЕГО </t>
  </si>
  <si>
    <t>ДОХОДЫ ОТ ПРЕДПРИНИМАТЕЛЬСКОЙ И ИНОЙ ПРИНОСЯЩЕЙ ДОХОД ДЕЯТЕЛЬНОСТИ</t>
  </si>
  <si>
    <t>000 3 00 00000 00 0000 000</t>
  </si>
  <si>
    <t>Рыночные продажи товаров и услуг</t>
  </si>
  <si>
    <t>000 3 02 00000 00 0000 000</t>
  </si>
  <si>
    <t>Налог на имущество организаций</t>
  </si>
  <si>
    <t>000 1 06 02000 02 0000 110</t>
  </si>
  <si>
    <t>000 1 14 00000 00 0000 000</t>
  </si>
  <si>
    <t>000 1 05 02000 02 0000 110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</si>
  <si>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</si>
  <si>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</si>
  <si>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</si>
  <si>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</si>
  <si>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</si>
  <si>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000 1 06 05000 02 0000 110</t>
  </si>
  <si>
    <t>000 1 14 01040 04 0000 410</t>
  </si>
  <si>
    <t>000 1 06 01020 04 0000 110</t>
  </si>
  <si>
    <t>Налог на игорный бизнес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</si>
  <si>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</si>
  <si>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</si>
  <si>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</si>
  <si>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</si>
  <si>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</si>
  <si>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</si>
  <si>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</si>
  <si>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</si>
  <si>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</si>
  <si>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</si>
  <si>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</si>
  <si>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</si>
  <si>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</si>
  <si>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</si>
  <si>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</si>
  <si>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</si>
  <si>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</si>
  <si>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</si>
  <si>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</si>
  <si>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</si>
  <si>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</si>
  <si>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</si>
  <si>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</si>
  <si>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</si>
  <si>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</si>
  <si>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</si>
  <si>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</si>
  <si>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</si>
  <si>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</si>
  <si>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</si>
  <si>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</si>
  <si>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</si>
  <si>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</si>
  <si>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</si>
  <si>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</si>
  <si>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</si>
  <si>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</si>
  <si>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</si>
  <si>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</si>
  <si>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</si>
  <si>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</si>
  <si>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</si>
  <si>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</si>
  <si>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</si>
  <si>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</si>
  <si>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000 1 14 06012 04 0000 420</t>
  </si>
  <si>
    <t>000 1 11 01000 00  0000 120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</si>
  <si>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</si>
  <si>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</si>
  <si>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000 1 14 02032 04 0000 410</t>
  </si>
  <si>
    <t>000 1 14 02033 04 0000 410</t>
  </si>
  <si>
    <t>000 2 02 02000 00 0000 151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</si>
  <si>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</si>
  <si>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</si>
  <si>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000 2 02 03999 04 0000 151</t>
  </si>
  <si>
    <t>000 2 02 04000 00 0000 151</t>
  </si>
  <si>
    <t>000 2 02 04005 04 0000 151</t>
  </si>
  <si>
    <t>000 2 02 04999 04 0000 151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</si>
  <si>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</si>
  <si>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субсидии бюджетам  городских округов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</si>
  <si>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</si>
  <si>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</si>
  <si>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</si>
  <si>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</si>
  <si>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</si>
  <si>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</si>
  <si>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</si>
  <si>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000 2 02 03024 04 0000 151</t>
  </si>
  <si>
    <t>000 2 02 03026 04 0000 151</t>
  </si>
  <si>
    <t>Иные межбюджетные трансферты</t>
  </si>
  <si>
    <t>ВСЕГО</t>
  </si>
  <si>
    <t>Прочие межбюджетные трансферты, передаваемые бюджетам городских округов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</si>
  <si>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</si>
  <si>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</si>
  <si>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</si>
  <si>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</si>
  <si>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</si>
  <si>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</si>
  <si>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</si>
  <si>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</si>
  <si>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</si>
  <si>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Наименование доходов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</si>
  <si>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</si>
  <si>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</si>
  <si>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</si>
  <si>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Субвенции бюджетам субъектов Российской Федерации и муниципальных образований</t>
  </si>
  <si>
    <t>Поступления доходов в городской бюджет в 2008 году</t>
  </si>
  <si>
    <t>Сумма, тыс.руб.</t>
  </si>
  <si>
    <t>к решению Архангельского</t>
  </si>
  <si>
    <t>городского Совета депутатов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</si>
  <si>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</si>
  <si>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</si>
  <si>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в том числе: на частичное возмещение расходов по 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</si>
  <si>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на 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</si>
  <si>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</si>
  <si>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</si>
  <si>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</si>
  <si>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</si>
  <si>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</si>
  <si>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</si>
  <si>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обеспечение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</si>
  <si>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 xml:space="preserve">в том числе: на реализацию основных общеобразовательных программ в общеобразовательных учреждениях </t>
  </si>
  <si>
    <t>на реализацию основных общеобразовательных программ для обучающихся 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</si>
  <si>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>на организацию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</si>
  <si>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</si>
  <si>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 xml:space="preserve">на реализацию социально-экономической  целевой программы  Архангельской области "Летний отдых и оздоровление детей Архангельской области в 2008 году" </t>
  </si>
  <si>
    <t>на реализацию социально-экономической целевой программы Архангельской области "Культура Русского Севера (2006-2009 годы)"</t>
  </si>
  <si>
    <t xml:space="preserve">на реализацию социально экономической целевой программы Архангельской области "Развитие общего образования и воспитание детей" на 2006-2008 годы </t>
  </si>
  <si>
    <t>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 2006-2008 годы</t>
  </si>
  <si>
    <t>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</si>
  <si>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на реализацию социально-экономической целевой  программы Архангельской области "Развитие города Архангельска как областного центра Архангельской области" на 2007-2010 годы</t>
  </si>
  <si>
    <t>в том числе: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</si>
  <si>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</si>
  <si>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</si>
  <si>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</si>
  <si>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от  07.12.2007 № 571 </t>
  </si>
  <si>
    <t>".</t>
  </si>
  <si>
    <t>Субсидии бюджетам городских округов на развитие социальной и инженерной инфраструктуры муниципальных образований</t>
  </si>
  <si>
    <t>000 2 02 02004 04 0000 151</t>
  </si>
  <si>
    <t>Субсидии бюджетам городских округов на комплектование книжных фондов библиотек муниципальных образований</t>
  </si>
  <si>
    <t>000 2 02 02068 04 0000 151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</si>
  <si>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</si>
  <si>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</si>
  <si>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000 2 02 02077 04 0000 151</t>
  </si>
  <si>
    <t>000 2 02 02078 04 0000 151</t>
  </si>
  <si>
    <t>на 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</si>
  <si>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>на софинансирование расходов местных бюджетов в связи с повышением с 1 февраля 2008 года на 14 процентов заработной платы работникам бюджетной сферы, оплата труда которых осуществляется по Единой тарифной сетке</t>
  </si>
  <si>
    <t>Субсидии бюджетам городских округов на обеспечение жильем молодых семей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</si>
  <si>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</si>
  <si>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</si>
  <si>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</si>
  <si>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</si>
  <si>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000 2 02 02008 04 0000 151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</si>
  <si>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</si>
  <si>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</si>
  <si>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</si>
  <si>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</si>
  <si>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</si>
  <si>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</si>
  <si>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</si>
  <si>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</si>
  <si>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</t>
  </si>
  <si>
    <t>000 2 02 02089 04 0001 151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</si>
  <si>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 </t>
  </si>
  <si>
    <t>000 2 02 02089 04 0002 151</t>
  </si>
  <si>
    <t>на ремонт улично-дорожной сети</t>
  </si>
  <si>
    <t>резервные фонды исполнительных органов государственной власти субъектов Российской Федерации</t>
  </si>
  <si>
    <t>Субвенции бюджетам городских округов на оказание высокотехнологичной медицинской помощи гражданам Российской Федерации</t>
  </si>
  <si>
    <t>000 2 02 03049 04 0000 151</t>
  </si>
  <si>
    <t xml:space="preserve">на покрытие убытков, возникающих в результате государственного регулирования тарифов на топливо печное бытовое, реализуемое гражданам </t>
  </si>
  <si>
    <t>на покрытие убытков, возникающих в результате государственного регулирования тарифов в области морского и речного транспорта</t>
  </si>
  <si>
    <t>на возмещение расходов по оказанию помощи семьям, выезжающим с северных территорий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</si>
  <si>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</si>
  <si>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</si>
  <si>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</si>
  <si>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</si>
  <si>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000 2 02 02079 04 0000 151</t>
  </si>
  <si>
    <t>на поддержку садоводческих, огороднических и дачных некоммерческих объединений граждан</t>
  </si>
  <si>
    <t>000 2 02 03028 04 0000 151</t>
  </si>
  <si>
    <t>Субвенции бюджетам городских округов на внедрение инновационных образовательных программ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</si>
  <si>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</si>
  <si>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</si>
  <si>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 xml:space="preserve">на ремонт улично-дорожной сети </t>
  </si>
  <si>
    <t>000 2 02 02022 04 0000 151</t>
  </si>
  <si>
    <t>Субсидии бюджетам городских округов на внедрение инновационных образовательных программ</t>
  </si>
  <si>
    <t xml:space="preserve">"ПРИЛОЖЕНИЕ №  5    </t>
  </si>
  <si>
    <t xml:space="preserve">Единый сельскохозяйственный налог </t>
  </si>
  <si>
    <t>000 1 05 03000 01 0000 110</t>
  </si>
  <si>
    <t>Денежные взыскания (штрафы) и иные суммы, взимаемые с лиц, виновных в совершении преступлений, и в возмещение ущерба имуществу</t>
  </si>
  <si>
    <t>000 1 16 21000 00 0000 140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</si>
  <si>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</si>
  <si>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</si>
  <si>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Суммы по искам о возмещении вреда, причиненного окружающей среде</t>
  </si>
  <si>
    <t>000 1 17 08000 01 0000 180</t>
  </si>
  <si>
    <t xml:space="preserve">          5. Приложение № 5 "Поступления доходов в городской бюджет в 2008 году" изложить в следующей редакции: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</si>
</sst>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>
        <color indexed="55"/>
      </right>
      <top style="thin"/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thin"/>
      <bottom style="hair">
        <color indexed="55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>
        <color indexed="63"/>
      </right>
      <top style="thin"/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3" fontId="4" fillId="0" borderId="4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4" fontId="4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0" fontId="1" fillId="0" borderId="12" xfId="0" applyFont="1" applyBorder="1" applyAlignment="1">
      <alignment horizontal="left" vertical="top" wrapText="1"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6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 wrapText="1"/>
    </xf>
    <xf numFmtId="3" fontId="4" fillId="0" borderId="19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0" fontId="4" fillId="0" borderId="12" xfId="0" applyFont="1" applyBorder="1" applyAlignment="1">
      <alignment vertical="top" wrapText="1"/>
    </xf>
    <xf numFmtId="0" fontId="4" fillId="0" borderId="24" xfId="0" applyFont="1" applyBorder="1" applyAlignment="1">
      <alignment/>
    </xf>
    <xf numFmtId="0" fontId="1" fillId="0" borderId="6" xfId="0" applyFont="1" applyBorder="1" applyAlignment="1">
      <alignment horizontal="left" vertical="top" wrapText="1" indent="2"/>
    </xf>
    <xf numFmtId="0" fontId="4" fillId="0" borderId="18" xfId="0" applyFont="1" applyBorder="1" applyAlignment="1">
      <alignment horizontal="center"/>
    </xf>
    <xf numFmtId="3" fontId="4" fillId="0" borderId="19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wrapText="1"/>
    </xf>
    <xf numFmtId="3" fontId="1" fillId="0" borderId="19" xfId="0" applyNumberFormat="1" applyFont="1" applyBorder="1" applyAlignment="1">
      <alignment/>
    </xf>
    <xf numFmtId="0" fontId="4" fillId="0" borderId="6" xfId="0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6" xfId="0" applyFont="1" applyBorder="1" applyAlignment="1">
      <alignment vertical="top" wrapText="1"/>
    </xf>
    <xf numFmtId="0" fontId="6" fillId="0" borderId="2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4"/>
    </xf>
    <xf numFmtId="49" fontId="1" fillId="0" borderId="18" xfId="0" applyNumberFormat="1" applyFont="1" applyBorder="1" applyAlignment="1">
      <alignment horizontal="center" wrapText="1"/>
    </xf>
    <xf numFmtId="0" fontId="9" fillId="0" borderId="0" xfId="0" applyFont="1" applyAlignment="1">
      <alignment vertical="top" wrapText="1"/>
    </xf>
    <xf numFmtId="0" fontId="1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 indent="2"/>
    </xf>
    <xf numFmtId="3" fontId="1" fillId="0" borderId="19" xfId="0" applyNumberFormat="1" applyFont="1" applyBorder="1" applyAlignment="1">
      <alignment horizontal="right" wrapText="1"/>
    </xf>
    <xf numFmtId="0" fontId="1" fillId="0" borderId="20" xfId="0" applyFont="1" applyBorder="1" applyAlignment="1">
      <alignment horizontal="left" vertical="top" wrapText="1" indent="2"/>
    </xf>
    <xf numFmtId="0" fontId="1" fillId="0" borderId="21" xfId="0" applyFont="1" applyBorder="1" applyAlignment="1">
      <alignment horizontal="center"/>
    </xf>
    <xf numFmtId="3" fontId="1" fillId="0" borderId="29" xfId="0" applyNumberFormat="1" applyFont="1" applyBorder="1" applyAlignment="1">
      <alignment/>
    </xf>
    <xf numFmtId="0" fontId="9" fillId="0" borderId="0" xfId="0" applyFont="1" applyAlignment="1">
      <alignment horizontal="left" indent="4"/>
    </xf>
    <xf numFmtId="0" fontId="1" fillId="0" borderId="17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0" borderId="0" xfId="0" applyFont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6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63.625" style="0" customWidth="1"/>
    <col min="2" max="2" width="28.00390625" style="0" customWidth="1"/>
    <col min="3" max="3" width="10.875" style="0" customWidth="1"/>
    <col min="4" max="4" width="1.625" style="0" customWidth="1"/>
  </cols>
  <sheetData>
    <row r="1" spans="1:6" ht="35.25" customHeight="1">
      <c r="A1" s="101" t="s">
        <v>213</v>
      </c>
      <c r="B1" s="101"/>
      <c r="C1" s="101"/>
      <c r="D1" s="84"/>
      <c r="E1" s="84"/>
      <c r="F1" s="84"/>
    </row>
    <row r="2" ht="13.5" customHeight="1"/>
    <row r="3" spans="1:3" ht="17.25" customHeight="1">
      <c r="A3" s="81"/>
      <c r="B3" s="82" t="s">
        <v>204</v>
      </c>
      <c r="C3" s="81"/>
    </row>
    <row r="4" spans="1:3" ht="12" customHeight="1">
      <c r="A4" s="5"/>
      <c r="B4" s="82"/>
      <c r="C4" s="5"/>
    </row>
    <row r="5" spans="1:3" ht="17.25" customHeight="1">
      <c r="A5" s="78"/>
      <c r="B5" s="93" t="s">
        <v>127</v>
      </c>
      <c r="C5" s="78"/>
    </row>
    <row r="6" spans="1:3" ht="15.75" customHeight="1">
      <c r="A6" s="78"/>
      <c r="B6" s="93" t="s">
        <v>128</v>
      </c>
      <c r="C6" s="78"/>
    </row>
    <row r="7" spans="1:3" ht="15.75" customHeight="1">
      <c r="A7" s="78"/>
      <c r="B7" s="93" t="s">
        <v>154</v>
      </c>
      <c r="C7" s="78"/>
    </row>
    <row r="8" spans="1:3" ht="12" customHeight="1">
      <c r="A8" s="6"/>
      <c r="B8" s="6"/>
      <c r="C8" s="6"/>
    </row>
    <row r="9" spans="1:3" ht="16.5">
      <c r="A9" s="96" t="s">
        <v>125</v>
      </c>
      <c r="B9" s="97"/>
      <c r="C9" s="97"/>
    </row>
    <row r="10" spans="1:3" ht="12.75" customHeight="1">
      <c r="A10" s="2"/>
      <c r="B10" s="1"/>
      <c r="C10" s="1"/>
    </row>
    <row r="11" spans="1:3" ht="30" customHeight="1">
      <c r="A11" s="75" t="s">
        <v>120</v>
      </c>
      <c r="B11" s="76" t="s">
        <v>1</v>
      </c>
      <c r="C11" s="77" t="s">
        <v>126</v>
      </c>
    </row>
    <row r="12" spans="1:3" ht="12" customHeight="1">
      <c r="A12" s="8">
        <v>1</v>
      </c>
      <c r="B12" s="9">
        <v>2</v>
      </c>
      <c r="C12" s="7">
        <v>3</v>
      </c>
    </row>
    <row r="13" spans="1:3" ht="15.75" customHeight="1">
      <c r="A13" s="18" t="s">
        <v>151</v>
      </c>
      <c r="B13" s="35" t="s">
        <v>4</v>
      </c>
      <c r="C13" s="14">
        <f>SUM(C14,C17,C22,C28,C33,C38,C51,C54,C57,C64,C88)</f>
        <v>4580350</v>
      </c>
    </row>
    <row r="14" spans="1:3" ht="15" customHeight="1">
      <c r="A14" s="65" t="s">
        <v>111</v>
      </c>
      <c r="B14" s="36" t="s">
        <v>5</v>
      </c>
      <c r="C14" s="10">
        <f>SUM(C15)</f>
        <v>2591800</v>
      </c>
    </row>
    <row r="15" spans="1:3" ht="15" customHeight="1">
      <c r="A15" s="21" t="s">
        <v>2</v>
      </c>
      <c r="B15" s="37" t="s">
        <v>6</v>
      </c>
      <c r="C15" s="11">
        <v>2591800</v>
      </c>
    </row>
    <row r="16" spans="1:3" ht="12" customHeight="1">
      <c r="A16" s="21"/>
      <c r="B16" s="37"/>
      <c r="C16" s="11"/>
    </row>
    <row r="17" spans="1:3" ht="15" customHeight="1">
      <c r="A17" s="65" t="s">
        <v>112</v>
      </c>
      <c r="B17" s="36" t="s">
        <v>7</v>
      </c>
      <c r="C17" s="12">
        <f>SUM(C18:C20)</f>
        <v>356930</v>
      </c>
    </row>
    <row r="18" spans="1:3" ht="31.5" customHeight="1">
      <c r="A18" s="21" t="s">
        <v>99</v>
      </c>
      <c r="B18" s="37" t="s">
        <v>39</v>
      </c>
      <c r="C18" s="13">
        <v>158400</v>
      </c>
    </row>
    <row r="19" spans="1:3" ht="32.25" customHeight="1">
      <c r="A19" s="21" t="s">
        <v>3</v>
      </c>
      <c r="B19" s="37" t="s">
        <v>29</v>
      </c>
      <c r="C19" s="13">
        <v>198500</v>
      </c>
    </row>
    <row r="20" spans="1:3" ht="16.5" customHeight="1">
      <c r="A20" s="21" t="s">
        <v>205</v>
      </c>
      <c r="B20" s="37" t="s">
        <v>206</v>
      </c>
      <c r="C20" s="13">
        <v>30</v>
      </c>
    </row>
    <row r="21" spans="1:3" ht="12" customHeight="1">
      <c r="A21" s="21"/>
      <c r="B21" s="37"/>
      <c r="C21" s="13"/>
    </row>
    <row r="22" spans="1:3" ht="15" customHeight="1">
      <c r="A22" s="65" t="s">
        <v>113</v>
      </c>
      <c r="B22" s="36" t="s">
        <v>8</v>
      </c>
      <c r="C22" s="10">
        <f>SUM(C23:C26)</f>
        <v>497300</v>
      </c>
    </row>
    <row r="23" spans="1:3" ht="47.25">
      <c r="A23" s="21" t="s">
        <v>40</v>
      </c>
      <c r="B23" s="37" t="s">
        <v>37</v>
      </c>
      <c r="C23" s="13">
        <v>20500</v>
      </c>
    </row>
    <row r="24" spans="1:3" ht="15.75">
      <c r="A24" s="21" t="s">
        <v>26</v>
      </c>
      <c r="B24" s="37" t="s">
        <v>27</v>
      </c>
      <c r="C24" s="11">
        <v>310800</v>
      </c>
    </row>
    <row r="25" spans="1:3" ht="15.75">
      <c r="A25" s="21" t="s">
        <v>38</v>
      </c>
      <c r="B25" s="37" t="s">
        <v>35</v>
      </c>
      <c r="C25" s="11">
        <v>1000</v>
      </c>
    </row>
    <row r="26" spans="1:3" ht="15.75">
      <c r="A26" s="21" t="s">
        <v>9</v>
      </c>
      <c r="B26" s="37" t="s">
        <v>30</v>
      </c>
      <c r="C26" s="11">
        <v>165000</v>
      </c>
    </row>
    <row r="27" spans="1:3" ht="12" customHeight="1">
      <c r="A27" s="25"/>
      <c r="B27" s="37"/>
      <c r="C27" s="13"/>
    </row>
    <row r="28" spans="1:3" ht="17.25" customHeight="1">
      <c r="A28" s="65" t="s">
        <v>114</v>
      </c>
      <c r="B28" s="36" t="s">
        <v>19</v>
      </c>
      <c r="C28" s="10">
        <f>SUM(C29:C31)</f>
        <v>45200</v>
      </c>
    </row>
    <row r="29" spans="1:3" ht="49.5" customHeight="1">
      <c r="A29" s="21" t="s">
        <v>152</v>
      </c>
      <c r="B29" s="37" t="s">
        <v>41</v>
      </c>
      <c r="C29" s="13">
        <v>21500</v>
      </c>
    </row>
    <row r="30" spans="1:3" ht="95.25" customHeight="1">
      <c r="A30" s="21" t="s">
        <v>42</v>
      </c>
      <c r="B30" s="37" t="s">
        <v>43</v>
      </c>
      <c r="C30" s="13">
        <v>23600</v>
      </c>
    </row>
    <row r="31" spans="1:3" ht="31.5" customHeight="1">
      <c r="A31" s="21" t="s">
        <v>64</v>
      </c>
      <c r="B31" s="37" t="s">
        <v>44</v>
      </c>
      <c r="C31" s="13">
        <v>100</v>
      </c>
    </row>
    <row r="32" spans="1:3" ht="12" customHeight="1">
      <c r="A32" s="25"/>
      <c r="B32" s="37"/>
      <c r="C32" s="11"/>
    </row>
    <row r="33" spans="1:3" ht="31.5" customHeight="1">
      <c r="A33" s="65" t="s">
        <v>115</v>
      </c>
      <c r="B33" s="36" t="s">
        <v>45</v>
      </c>
      <c r="C33" s="12">
        <f>SUM(C34:C36)</f>
        <v>1000</v>
      </c>
    </row>
    <row r="34" spans="1:3" ht="32.25" customHeight="1">
      <c r="A34" s="21" t="s">
        <v>65</v>
      </c>
      <c r="B34" s="43" t="s">
        <v>70</v>
      </c>
      <c r="C34" s="13">
        <v>400</v>
      </c>
    </row>
    <row r="35" spans="1:3" ht="31.5" customHeight="1">
      <c r="A35" s="21" t="s">
        <v>66</v>
      </c>
      <c r="B35" s="43" t="s">
        <v>69</v>
      </c>
      <c r="C35" s="13">
        <v>200</v>
      </c>
    </row>
    <row r="36" spans="1:3" ht="29.25" customHeight="1">
      <c r="A36" s="26" t="s">
        <v>67</v>
      </c>
      <c r="B36" s="38" t="s">
        <v>68</v>
      </c>
      <c r="C36" s="13">
        <v>400</v>
      </c>
    </row>
    <row r="37" spans="1:3" ht="12" customHeight="1">
      <c r="A37" s="25"/>
      <c r="B37" s="37"/>
      <c r="C37" s="11"/>
    </row>
    <row r="38" spans="1:3" ht="33.75" customHeight="1">
      <c r="A38" s="65" t="s">
        <v>116</v>
      </c>
      <c r="B38" s="36" t="s">
        <v>10</v>
      </c>
      <c r="C38" s="12">
        <f>SUM(C39,C41,C45,C47)</f>
        <v>468200</v>
      </c>
    </row>
    <row r="39" spans="1:3" s="45" customFormat="1" ht="78" customHeight="1">
      <c r="A39" s="21" t="s">
        <v>100</v>
      </c>
      <c r="B39" s="37" t="s">
        <v>85</v>
      </c>
      <c r="C39" s="13">
        <f>SUM(C40)</f>
        <v>100</v>
      </c>
    </row>
    <row r="40" spans="1:3" s="45" customFormat="1" ht="47.25" customHeight="1">
      <c r="A40" s="21" t="s">
        <v>86</v>
      </c>
      <c r="B40" s="37" t="s">
        <v>87</v>
      </c>
      <c r="C40" s="13">
        <v>100</v>
      </c>
    </row>
    <row r="41" spans="1:3" ht="80.25" customHeight="1">
      <c r="A41" s="21" t="s">
        <v>71</v>
      </c>
      <c r="B41" s="37" t="s">
        <v>11</v>
      </c>
      <c r="C41" s="13">
        <f>SUM(C42,C43,C44)</f>
        <v>435000</v>
      </c>
    </row>
    <row r="42" spans="1:3" ht="79.5" customHeight="1">
      <c r="A42" s="21" t="s">
        <v>72</v>
      </c>
      <c r="B42" s="37" t="s">
        <v>73</v>
      </c>
      <c r="C42" s="13">
        <v>171700</v>
      </c>
    </row>
    <row r="43" spans="1:3" ht="78.75" customHeight="1">
      <c r="A43" s="21" t="s">
        <v>191</v>
      </c>
      <c r="B43" s="37" t="s">
        <v>74</v>
      </c>
      <c r="C43" s="13">
        <v>28300</v>
      </c>
    </row>
    <row r="44" spans="1:3" ht="63.75" customHeight="1">
      <c r="A44" s="21" t="s">
        <v>75</v>
      </c>
      <c r="B44" s="37" t="s">
        <v>31</v>
      </c>
      <c r="C44" s="13">
        <v>235000</v>
      </c>
    </row>
    <row r="45" spans="1:3" ht="33" customHeight="1">
      <c r="A45" s="21" t="s">
        <v>12</v>
      </c>
      <c r="B45" s="37" t="s">
        <v>13</v>
      </c>
      <c r="C45" s="13">
        <f>SUM(C46)</f>
        <v>6000</v>
      </c>
    </row>
    <row r="46" spans="1:3" ht="48.75" customHeight="1">
      <c r="A46" s="21" t="s">
        <v>32</v>
      </c>
      <c r="B46" s="37" t="s">
        <v>33</v>
      </c>
      <c r="C46" s="13">
        <v>6000</v>
      </c>
    </row>
    <row r="47" spans="1:3" ht="80.25" customHeight="1">
      <c r="A47" s="21" t="s">
        <v>76</v>
      </c>
      <c r="B47" s="37" t="s">
        <v>77</v>
      </c>
      <c r="C47" s="13">
        <f>SUM(C48,C49)</f>
        <v>27100</v>
      </c>
    </row>
    <row r="48" spans="1:3" ht="46.5" customHeight="1">
      <c r="A48" s="21" t="s">
        <v>34</v>
      </c>
      <c r="B48" s="37" t="s">
        <v>78</v>
      </c>
      <c r="C48" s="13">
        <v>600</v>
      </c>
    </row>
    <row r="49" spans="1:3" ht="64.5" customHeight="1">
      <c r="A49" s="21" t="s">
        <v>121</v>
      </c>
      <c r="B49" s="37" t="s">
        <v>79</v>
      </c>
      <c r="C49" s="13">
        <v>26500</v>
      </c>
    </row>
    <row r="50" spans="1:3" ht="12" customHeight="1">
      <c r="A50" s="21"/>
      <c r="B50" s="37"/>
      <c r="C50" s="13"/>
    </row>
    <row r="51" spans="1:3" s="3" customFormat="1" ht="15.75" customHeight="1">
      <c r="A51" s="65" t="s">
        <v>122</v>
      </c>
      <c r="B51" s="36" t="s">
        <v>15</v>
      </c>
      <c r="C51" s="12">
        <f>SUM(C52:C52)</f>
        <v>45000</v>
      </c>
    </row>
    <row r="52" spans="1:3" ht="15.75" customHeight="1">
      <c r="A52" s="21" t="s">
        <v>14</v>
      </c>
      <c r="B52" s="37" t="s">
        <v>20</v>
      </c>
      <c r="C52" s="13">
        <v>45000</v>
      </c>
    </row>
    <row r="53" spans="1:3" ht="12" customHeight="1">
      <c r="A53" s="21"/>
      <c r="B53" s="37"/>
      <c r="C53" s="13"/>
    </row>
    <row r="54" spans="1:3" s="3" customFormat="1" ht="32.25" customHeight="1">
      <c r="A54" s="65" t="s">
        <v>117</v>
      </c>
      <c r="B54" s="44" t="s">
        <v>80</v>
      </c>
      <c r="C54" s="12">
        <f>SUM(C55)</f>
        <v>600</v>
      </c>
    </row>
    <row r="55" spans="1:3" ht="48.75" customHeight="1">
      <c r="A55" s="21" t="s">
        <v>81</v>
      </c>
      <c r="B55" s="43" t="s">
        <v>82</v>
      </c>
      <c r="C55" s="13">
        <v>600</v>
      </c>
    </row>
    <row r="56" spans="1:3" ht="12" customHeight="1">
      <c r="A56" s="21"/>
      <c r="B56" s="37"/>
      <c r="C56" s="13"/>
    </row>
    <row r="57" spans="1:3" ht="20.25" customHeight="1">
      <c r="A57" s="65" t="s">
        <v>118</v>
      </c>
      <c r="B57" s="36" t="s">
        <v>28</v>
      </c>
      <c r="C57" s="12">
        <f>SUM(C58:C62)</f>
        <v>515800</v>
      </c>
    </row>
    <row r="58" spans="1:3" ht="33.75" customHeight="1">
      <c r="A58" s="21" t="s">
        <v>46</v>
      </c>
      <c r="B58" s="37" t="s">
        <v>36</v>
      </c>
      <c r="C58" s="13">
        <v>1100</v>
      </c>
    </row>
    <row r="59" spans="1:3" ht="79.5" customHeight="1">
      <c r="A59" s="21" t="s">
        <v>102</v>
      </c>
      <c r="B59" s="37" t="s">
        <v>88</v>
      </c>
      <c r="C59" s="13">
        <v>100</v>
      </c>
    </row>
    <row r="60" spans="1:3" ht="80.25" customHeight="1">
      <c r="A60" s="21" t="s">
        <v>101</v>
      </c>
      <c r="B60" s="37" t="s">
        <v>89</v>
      </c>
      <c r="C60" s="13">
        <v>497000</v>
      </c>
    </row>
    <row r="61" spans="1:3" ht="49.5" customHeight="1">
      <c r="A61" s="21" t="s">
        <v>83</v>
      </c>
      <c r="B61" s="43" t="s">
        <v>84</v>
      </c>
      <c r="C61" s="13">
        <v>5000</v>
      </c>
    </row>
    <row r="62" spans="1:3" ht="48" customHeight="1">
      <c r="A62" s="21" t="s">
        <v>193</v>
      </c>
      <c r="B62" s="43" t="s">
        <v>192</v>
      </c>
      <c r="C62" s="13">
        <v>12600</v>
      </c>
    </row>
    <row r="63" spans="1:3" ht="12" customHeight="1">
      <c r="A63" s="21"/>
      <c r="B63" s="37"/>
      <c r="C63" s="13"/>
    </row>
    <row r="64" spans="1:3" ht="18" customHeight="1">
      <c r="A64" s="65" t="s">
        <v>119</v>
      </c>
      <c r="B64" s="36" t="s">
        <v>16</v>
      </c>
      <c r="C64" s="10">
        <f>SUM(C78:C86)</f>
        <v>58300</v>
      </c>
    </row>
    <row r="65" spans="1:3" ht="12" customHeight="1" hidden="1">
      <c r="A65" s="21"/>
      <c r="B65" s="22"/>
      <c r="C65" s="23"/>
    </row>
    <row r="66" spans="1:3" ht="15" customHeight="1" hidden="1">
      <c r="A66" s="27" t="s">
        <v>17</v>
      </c>
      <c r="B66" s="19" t="s">
        <v>18</v>
      </c>
      <c r="C66" s="20">
        <f>SUM(C67,C70)</f>
        <v>0</v>
      </c>
    </row>
    <row r="67" spans="1:3" ht="33" customHeight="1" hidden="1">
      <c r="A67" s="28"/>
      <c r="B67" s="29"/>
      <c r="C67" s="30"/>
    </row>
    <row r="68" spans="1:3" ht="33" customHeight="1" hidden="1">
      <c r="A68" s="31"/>
      <c r="B68" s="22"/>
      <c r="C68" s="24"/>
    </row>
    <row r="69" spans="1:3" ht="96" customHeight="1" hidden="1">
      <c r="A69" s="31"/>
      <c r="B69" s="22"/>
      <c r="C69" s="24"/>
    </row>
    <row r="70" spans="1:3" ht="32.25" customHeight="1" hidden="1">
      <c r="A70" s="28"/>
      <c r="B70" s="29"/>
      <c r="C70" s="30"/>
    </row>
    <row r="71" spans="1:3" s="4" customFormat="1" ht="48" customHeight="1" hidden="1">
      <c r="A71" s="31"/>
      <c r="B71" s="22"/>
      <c r="C71" s="24"/>
    </row>
    <row r="72" spans="1:3" s="4" customFormat="1" ht="15" customHeight="1" hidden="1">
      <c r="A72" s="31"/>
      <c r="B72" s="22"/>
      <c r="C72" s="24"/>
    </row>
    <row r="73" spans="1:3" s="4" customFormat="1" ht="28.5" customHeight="1" hidden="1">
      <c r="A73" s="27" t="s">
        <v>22</v>
      </c>
      <c r="B73" s="19" t="s">
        <v>23</v>
      </c>
      <c r="C73" s="24">
        <f>SUM(C74)</f>
        <v>0</v>
      </c>
    </row>
    <row r="74" spans="1:3" s="4" customFormat="1" ht="17.25" customHeight="1" hidden="1">
      <c r="A74" s="21" t="s">
        <v>24</v>
      </c>
      <c r="B74" s="22" t="s">
        <v>25</v>
      </c>
      <c r="C74" s="24"/>
    </row>
    <row r="75" spans="1:3" s="4" customFormat="1" ht="13.5" customHeight="1" hidden="1">
      <c r="A75" s="21"/>
      <c r="B75" s="22"/>
      <c r="C75" s="24"/>
    </row>
    <row r="76" spans="1:3" ht="15" customHeight="1" hidden="1">
      <c r="A76" s="27" t="s">
        <v>21</v>
      </c>
      <c r="B76" s="32"/>
      <c r="C76" s="20">
        <f>SUM(C13,C66,C73)</f>
        <v>4580350</v>
      </c>
    </row>
    <row r="77" spans="1:3" ht="23.25" customHeight="1" hidden="1">
      <c r="A77" s="98" t="s">
        <v>0</v>
      </c>
      <c r="B77" s="99"/>
      <c r="C77" s="100"/>
    </row>
    <row r="78" spans="1:3" ht="31.5" customHeight="1">
      <c r="A78" s="33" t="s">
        <v>62</v>
      </c>
      <c r="B78" s="37" t="s">
        <v>50</v>
      </c>
      <c r="C78" s="13">
        <v>1000</v>
      </c>
    </row>
    <row r="79" spans="1:3" ht="63.75" customHeight="1">
      <c r="A79" s="33" t="s">
        <v>63</v>
      </c>
      <c r="B79" s="37" t="s">
        <v>51</v>
      </c>
      <c r="C79" s="13">
        <v>1000</v>
      </c>
    </row>
    <row r="80" spans="1:3" ht="63" customHeight="1">
      <c r="A80" s="33" t="s">
        <v>52</v>
      </c>
      <c r="B80" s="37" t="s">
        <v>53</v>
      </c>
      <c r="C80" s="13">
        <v>900</v>
      </c>
    </row>
    <row r="81" spans="1:3" ht="48.75" customHeight="1">
      <c r="A81" s="46" t="s">
        <v>207</v>
      </c>
      <c r="B81" s="37" t="s">
        <v>208</v>
      </c>
      <c r="C81" s="13">
        <v>190</v>
      </c>
    </row>
    <row r="82" spans="1:3" ht="78.75" customHeight="1">
      <c r="A82" s="46" t="s">
        <v>54</v>
      </c>
      <c r="B82" s="37" t="s">
        <v>55</v>
      </c>
      <c r="C82" s="13">
        <v>5200</v>
      </c>
    </row>
    <row r="83" spans="1:3" ht="61.5" customHeight="1">
      <c r="A83" s="33" t="s">
        <v>56</v>
      </c>
      <c r="B83" s="37" t="s">
        <v>57</v>
      </c>
      <c r="C83" s="13">
        <v>3800</v>
      </c>
    </row>
    <row r="84" spans="1:3" ht="30.75" customHeight="1">
      <c r="A84" s="33" t="s">
        <v>58</v>
      </c>
      <c r="B84" s="37" t="s">
        <v>59</v>
      </c>
      <c r="C84" s="13">
        <v>22770</v>
      </c>
    </row>
    <row r="85" spans="1:3" ht="48.75" customHeight="1">
      <c r="A85" s="46" t="s">
        <v>209</v>
      </c>
      <c r="B85" s="37" t="s">
        <v>210</v>
      </c>
      <c r="C85" s="13">
        <v>40</v>
      </c>
    </row>
    <row r="86" spans="1:3" ht="33" customHeight="1">
      <c r="A86" s="33" t="s">
        <v>60</v>
      </c>
      <c r="B86" s="37" t="s">
        <v>61</v>
      </c>
      <c r="C86" s="13">
        <v>23400</v>
      </c>
    </row>
    <row r="87" spans="1:3" ht="12" customHeight="1">
      <c r="A87" s="34"/>
      <c r="B87" s="39"/>
      <c r="C87" s="42"/>
    </row>
    <row r="88" spans="1:3" ht="15.75">
      <c r="A88" s="66" t="s">
        <v>123</v>
      </c>
      <c r="B88" s="40" t="s">
        <v>47</v>
      </c>
      <c r="C88" s="17">
        <f>C89+C90</f>
        <v>220</v>
      </c>
    </row>
    <row r="89" spans="1:3" ht="15.75">
      <c r="A89" s="15" t="s">
        <v>48</v>
      </c>
      <c r="B89" s="41" t="s">
        <v>49</v>
      </c>
      <c r="C89" s="16">
        <v>200</v>
      </c>
    </row>
    <row r="90" spans="1:3" ht="31.5">
      <c r="A90" s="94" t="s">
        <v>211</v>
      </c>
      <c r="B90" s="41" t="s">
        <v>212</v>
      </c>
      <c r="C90" s="16">
        <v>20</v>
      </c>
    </row>
    <row r="91" spans="1:3" ht="12" customHeight="1">
      <c r="A91" s="48"/>
      <c r="B91" s="49"/>
      <c r="C91" s="47"/>
    </row>
    <row r="92" spans="1:3" ht="15.75">
      <c r="A92" s="54" t="s">
        <v>17</v>
      </c>
      <c r="B92" s="50" t="s">
        <v>18</v>
      </c>
      <c r="C92" s="56">
        <f>SUM(C93,C122,C143)</f>
        <v>2715936</v>
      </c>
    </row>
    <row r="93" spans="1:3" ht="33" customHeight="1">
      <c r="A93" s="79" t="s">
        <v>103</v>
      </c>
      <c r="B93" s="68" t="s">
        <v>90</v>
      </c>
      <c r="C93" s="69">
        <f>C94+C95+C97+C98+C99+C107+C96+C101+C104+C100</f>
        <v>1192082</v>
      </c>
    </row>
    <row r="94" spans="1:3" ht="33" customHeight="1">
      <c r="A94" s="87" t="s">
        <v>156</v>
      </c>
      <c r="B94" s="85" t="s">
        <v>157</v>
      </c>
      <c r="C94" s="86">
        <v>1000</v>
      </c>
    </row>
    <row r="95" spans="1:3" ht="33" customHeight="1">
      <c r="A95" s="74" t="s">
        <v>166</v>
      </c>
      <c r="B95" s="85" t="s">
        <v>171</v>
      </c>
      <c r="C95" s="86">
        <v>2000</v>
      </c>
    </row>
    <row r="96" spans="1:3" ht="33" customHeight="1">
      <c r="A96" s="74" t="s">
        <v>203</v>
      </c>
      <c r="B96" s="85" t="s">
        <v>202</v>
      </c>
      <c r="C96" s="86">
        <v>3000</v>
      </c>
    </row>
    <row r="97" spans="1:3" ht="32.25" customHeight="1">
      <c r="A97" s="74" t="s">
        <v>158</v>
      </c>
      <c r="B97" s="85" t="s">
        <v>159</v>
      </c>
      <c r="C97" s="86">
        <v>48</v>
      </c>
    </row>
    <row r="98" spans="1:3" ht="48.75" customHeight="1">
      <c r="A98" s="74" t="s">
        <v>160</v>
      </c>
      <c r="B98" s="85" t="s">
        <v>162</v>
      </c>
      <c r="C98" s="86">
        <v>211829</v>
      </c>
    </row>
    <row r="99" spans="1:3" ht="32.25" customHeight="1">
      <c r="A99" s="74" t="s">
        <v>161</v>
      </c>
      <c r="B99" s="85" t="s">
        <v>163</v>
      </c>
      <c r="C99" s="86">
        <v>35600</v>
      </c>
    </row>
    <row r="100" spans="1:3" ht="63" customHeight="1">
      <c r="A100" s="74" t="s">
        <v>194</v>
      </c>
      <c r="B100" s="85" t="s">
        <v>195</v>
      </c>
      <c r="C100" s="86">
        <v>22165</v>
      </c>
    </row>
    <row r="101" spans="1:3" ht="80.25" customHeight="1">
      <c r="A101" s="74" t="s">
        <v>172</v>
      </c>
      <c r="B101" s="85" t="s">
        <v>173</v>
      </c>
      <c r="C101" s="86">
        <f>C102+C103</f>
        <v>408715</v>
      </c>
    </row>
    <row r="102" spans="1:3" ht="64.5" customHeight="1">
      <c r="A102" s="74" t="s">
        <v>174</v>
      </c>
      <c r="B102" s="85" t="s">
        <v>175</v>
      </c>
      <c r="C102" s="86">
        <v>144121</v>
      </c>
    </row>
    <row r="103" spans="1:3" ht="79.5" customHeight="1">
      <c r="A103" s="74" t="s">
        <v>176</v>
      </c>
      <c r="B103" s="85" t="s">
        <v>177</v>
      </c>
      <c r="C103" s="86">
        <v>264594</v>
      </c>
    </row>
    <row r="104" spans="1:3" ht="63.75" customHeight="1">
      <c r="A104" s="74" t="s">
        <v>178</v>
      </c>
      <c r="B104" s="85" t="s">
        <v>179</v>
      </c>
      <c r="C104" s="86">
        <f>C105+C106</f>
        <v>79497</v>
      </c>
    </row>
    <row r="105" spans="1:3" ht="48" customHeight="1">
      <c r="A105" s="74" t="s">
        <v>180</v>
      </c>
      <c r="B105" s="85" t="s">
        <v>181</v>
      </c>
      <c r="C105" s="86">
        <v>28907</v>
      </c>
    </row>
    <row r="106" spans="1:3" ht="48.75" customHeight="1">
      <c r="A106" s="74" t="s">
        <v>182</v>
      </c>
      <c r="B106" s="85" t="s">
        <v>183</v>
      </c>
      <c r="C106" s="86">
        <v>50590</v>
      </c>
    </row>
    <row r="107" spans="1:3" ht="16.5" customHeight="1">
      <c r="A107" s="74" t="s">
        <v>98</v>
      </c>
      <c r="B107" s="52" t="s">
        <v>104</v>
      </c>
      <c r="C107" s="57">
        <f>C108+C109+C110+C111+C112+C113+C114+C115+C116+C117+C118+C119+C120</f>
        <v>428228</v>
      </c>
    </row>
    <row r="108" spans="1:3" ht="79.5" customHeight="1">
      <c r="A108" s="67" t="s">
        <v>131</v>
      </c>
      <c r="B108" s="52" t="s">
        <v>104</v>
      </c>
      <c r="C108" s="64">
        <v>3</v>
      </c>
    </row>
    <row r="109" spans="1:3" ht="79.5" customHeight="1">
      <c r="A109" s="88" t="s">
        <v>164</v>
      </c>
      <c r="B109" s="52" t="s">
        <v>104</v>
      </c>
      <c r="C109" s="64">
        <v>864</v>
      </c>
    </row>
    <row r="110" spans="1:3" ht="64.5" customHeight="1">
      <c r="A110" s="88" t="s">
        <v>165</v>
      </c>
      <c r="B110" s="52" t="s">
        <v>104</v>
      </c>
      <c r="C110" s="57">
        <v>103586</v>
      </c>
    </row>
    <row r="111" spans="1:3" ht="47.25" customHeight="1">
      <c r="A111" s="67" t="s">
        <v>132</v>
      </c>
      <c r="B111" s="52" t="s">
        <v>104</v>
      </c>
      <c r="C111" s="64">
        <v>615</v>
      </c>
    </row>
    <row r="112" spans="1:3" ht="48.75" customHeight="1">
      <c r="A112" s="67" t="s">
        <v>144</v>
      </c>
      <c r="B112" s="52" t="s">
        <v>104</v>
      </c>
      <c r="C112" s="57">
        <v>6478</v>
      </c>
    </row>
    <row r="113" spans="1:3" ht="47.25" customHeight="1">
      <c r="A113" s="67" t="s">
        <v>146</v>
      </c>
      <c r="B113" s="52" t="s">
        <v>104</v>
      </c>
      <c r="C113" s="64">
        <v>169</v>
      </c>
    </row>
    <row r="114" spans="1:3" ht="48" customHeight="1">
      <c r="A114" s="67" t="s">
        <v>145</v>
      </c>
      <c r="B114" s="52" t="s">
        <v>104</v>
      </c>
      <c r="C114" s="64">
        <v>500</v>
      </c>
    </row>
    <row r="115" spans="1:3" ht="63" customHeight="1">
      <c r="A115" s="67" t="s">
        <v>147</v>
      </c>
      <c r="B115" s="52" t="s">
        <v>104</v>
      </c>
      <c r="C115" s="64">
        <v>500</v>
      </c>
    </row>
    <row r="116" spans="1:3" ht="63" customHeight="1">
      <c r="A116" s="67" t="s">
        <v>148</v>
      </c>
      <c r="B116" s="52" t="s">
        <v>104</v>
      </c>
      <c r="C116" s="58">
        <v>1500</v>
      </c>
    </row>
    <row r="117" spans="1:3" ht="48" customHeight="1">
      <c r="A117" s="67" t="s">
        <v>149</v>
      </c>
      <c r="B117" s="52" t="s">
        <v>104</v>
      </c>
      <c r="C117" s="58">
        <v>312000</v>
      </c>
    </row>
    <row r="118" spans="1:3" s="4" customFormat="1" ht="16.5" customHeight="1" hidden="1">
      <c r="A118" s="67" t="s">
        <v>184</v>
      </c>
      <c r="B118" s="52" t="s">
        <v>104</v>
      </c>
      <c r="C118" s="57">
        <v>0</v>
      </c>
    </row>
    <row r="119" spans="1:3" s="4" customFormat="1" ht="33" customHeight="1">
      <c r="A119" s="67" t="s">
        <v>185</v>
      </c>
      <c r="B119" s="52" t="s">
        <v>104</v>
      </c>
      <c r="C119" s="57">
        <v>853</v>
      </c>
    </row>
    <row r="120" spans="1:3" s="4" customFormat="1" ht="33" customHeight="1">
      <c r="A120" s="67" t="s">
        <v>196</v>
      </c>
      <c r="B120" s="52" t="s">
        <v>104</v>
      </c>
      <c r="C120" s="57">
        <v>1160</v>
      </c>
    </row>
    <row r="121" spans="1:3" s="4" customFormat="1" ht="12" customHeight="1">
      <c r="A121" s="67"/>
      <c r="B121" s="52"/>
      <c r="C121" s="57"/>
    </row>
    <row r="122" spans="1:3" ht="31.5" customHeight="1">
      <c r="A122" s="72" t="s">
        <v>124</v>
      </c>
      <c r="B122" s="73" t="s">
        <v>105</v>
      </c>
      <c r="C122" s="56">
        <f>C123+C124+C125+C134+C136+C139+C137+C135+C138</f>
        <v>1028246</v>
      </c>
    </row>
    <row r="123" spans="1:3" ht="31.5" customHeight="1">
      <c r="A123" s="74" t="s">
        <v>167</v>
      </c>
      <c r="B123" s="83" t="s">
        <v>168</v>
      </c>
      <c r="C123" s="89">
        <v>33905</v>
      </c>
    </row>
    <row r="124" spans="1:3" ht="48.75" customHeight="1">
      <c r="A124" s="55" t="s">
        <v>129</v>
      </c>
      <c r="B124" s="83" t="s">
        <v>130</v>
      </c>
      <c r="C124" s="58">
        <v>84385</v>
      </c>
    </row>
    <row r="125" spans="1:3" ht="33" customHeight="1">
      <c r="A125" s="55" t="s">
        <v>91</v>
      </c>
      <c r="B125" s="51" t="s">
        <v>106</v>
      </c>
      <c r="C125" s="58">
        <f>SUM(C126:C133)</f>
        <v>60940</v>
      </c>
    </row>
    <row r="126" spans="1:3" ht="33" customHeight="1">
      <c r="A126" s="67" t="s">
        <v>133</v>
      </c>
      <c r="B126" s="51" t="s">
        <v>106</v>
      </c>
      <c r="C126" s="58">
        <v>850</v>
      </c>
    </row>
    <row r="127" spans="1:3" ht="48" customHeight="1">
      <c r="A127" s="67" t="s">
        <v>134</v>
      </c>
      <c r="B127" s="51" t="s">
        <v>106</v>
      </c>
      <c r="C127" s="58">
        <v>7222</v>
      </c>
    </row>
    <row r="128" spans="1:3" ht="32.25" customHeight="1">
      <c r="A128" s="67" t="s">
        <v>135</v>
      </c>
      <c r="B128" s="51" t="s">
        <v>106</v>
      </c>
      <c r="C128" s="58">
        <v>4122</v>
      </c>
    </row>
    <row r="129" spans="1:3" ht="64.5" customHeight="1">
      <c r="A129" s="67" t="s">
        <v>136</v>
      </c>
      <c r="B129" s="51" t="s">
        <v>106</v>
      </c>
      <c r="C129" s="58">
        <v>18</v>
      </c>
    </row>
    <row r="130" spans="1:3" ht="48" customHeight="1">
      <c r="A130" s="67" t="s">
        <v>137</v>
      </c>
      <c r="B130" s="51" t="s">
        <v>106</v>
      </c>
      <c r="C130" s="58">
        <v>8072</v>
      </c>
    </row>
    <row r="131" spans="1:3" ht="47.25" customHeight="1">
      <c r="A131" s="67" t="s">
        <v>138</v>
      </c>
      <c r="B131" s="51" t="s">
        <v>106</v>
      </c>
      <c r="C131" s="58">
        <v>15294</v>
      </c>
    </row>
    <row r="132" spans="1:3" ht="63.75" customHeight="1">
      <c r="A132" s="67" t="s">
        <v>139</v>
      </c>
      <c r="B132" s="51" t="s">
        <v>106</v>
      </c>
      <c r="C132" s="58">
        <v>21715</v>
      </c>
    </row>
    <row r="133" spans="1:3" ht="64.5" customHeight="1">
      <c r="A133" s="67" t="s">
        <v>141</v>
      </c>
      <c r="B133" s="51" t="s">
        <v>106</v>
      </c>
      <c r="C133" s="58">
        <v>3647</v>
      </c>
    </row>
    <row r="134" spans="1:3" ht="63.75" customHeight="1">
      <c r="A134" s="55" t="s">
        <v>97</v>
      </c>
      <c r="B134" s="51" t="s">
        <v>107</v>
      </c>
      <c r="C134" s="58">
        <v>12489</v>
      </c>
    </row>
    <row r="135" spans="1:3" ht="33.75" customHeight="1">
      <c r="A135" s="55" t="s">
        <v>198</v>
      </c>
      <c r="B135" s="51" t="s">
        <v>197</v>
      </c>
      <c r="C135" s="58">
        <v>0</v>
      </c>
    </row>
    <row r="136" spans="1:3" ht="65.25" customHeight="1">
      <c r="A136" s="74" t="s">
        <v>169</v>
      </c>
      <c r="B136" s="51" t="s">
        <v>170</v>
      </c>
      <c r="C136" s="58">
        <v>33630</v>
      </c>
    </row>
    <row r="137" spans="1:3" ht="49.5" customHeight="1">
      <c r="A137" s="74" t="s">
        <v>186</v>
      </c>
      <c r="B137" s="51" t="s">
        <v>187</v>
      </c>
      <c r="C137" s="58">
        <v>53955</v>
      </c>
    </row>
    <row r="138" spans="1:3" ht="67.5" customHeight="1">
      <c r="A138" s="74" t="s">
        <v>199</v>
      </c>
      <c r="B138" s="51" t="s">
        <v>200</v>
      </c>
      <c r="C138" s="58">
        <v>37946</v>
      </c>
    </row>
    <row r="139" spans="1:3" ht="16.5" customHeight="1">
      <c r="A139" s="55" t="s">
        <v>92</v>
      </c>
      <c r="B139" s="51" t="s">
        <v>93</v>
      </c>
      <c r="C139" s="58">
        <f>C140+C141</f>
        <v>710996</v>
      </c>
    </row>
    <row r="140" spans="1:41" ht="33" customHeight="1">
      <c r="A140" s="67" t="s">
        <v>140</v>
      </c>
      <c r="B140" s="51" t="s">
        <v>93</v>
      </c>
      <c r="C140" s="70">
        <v>676907</v>
      </c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</row>
    <row r="141" spans="1:3" ht="81" customHeight="1">
      <c r="A141" s="67" t="s">
        <v>142</v>
      </c>
      <c r="B141" s="51" t="s">
        <v>93</v>
      </c>
      <c r="C141" s="58">
        <v>34089</v>
      </c>
    </row>
    <row r="142" spans="1:3" ht="12" customHeight="1">
      <c r="A142" s="67"/>
      <c r="B142" s="51"/>
      <c r="C142" s="58"/>
    </row>
    <row r="143" spans="1:3" ht="18" customHeight="1">
      <c r="A143" s="72" t="s">
        <v>108</v>
      </c>
      <c r="B143" s="50" t="s">
        <v>94</v>
      </c>
      <c r="C143" s="56">
        <f>SUM(C144,C145)</f>
        <v>495608</v>
      </c>
    </row>
    <row r="144" spans="1:3" ht="80.25" customHeight="1">
      <c r="A144" s="55" t="s">
        <v>153</v>
      </c>
      <c r="B144" s="51" t="s">
        <v>95</v>
      </c>
      <c r="C144" s="58">
        <v>34746</v>
      </c>
    </row>
    <row r="145" spans="1:3" s="4" customFormat="1" ht="32.25" customHeight="1">
      <c r="A145" s="74" t="s">
        <v>110</v>
      </c>
      <c r="B145" s="52" t="s">
        <v>96</v>
      </c>
      <c r="C145" s="57">
        <f>SUM(C146:C151)</f>
        <v>460862</v>
      </c>
    </row>
    <row r="146" spans="1:3" s="4" customFormat="1" ht="96" customHeight="1">
      <c r="A146" s="67" t="s">
        <v>150</v>
      </c>
      <c r="B146" s="52" t="s">
        <v>96</v>
      </c>
      <c r="C146" s="57">
        <v>11680</v>
      </c>
    </row>
    <row r="147" spans="1:3" s="4" customFormat="1" ht="64.5" customHeight="1">
      <c r="A147" s="67" t="s">
        <v>143</v>
      </c>
      <c r="B147" s="52" t="s">
        <v>96</v>
      </c>
      <c r="C147" s="71">
        <v>14668</v>
      </c>
    </row>
    <row r="148" spans="1:3" s="4" customFormat="1" ht="48" customHeight="1">
      <c r="A148" s="90" t="s">
        <v>188</v>
      </c>
      <c r="B148" s="91" t="s">
        <v>96</v>
      </c>
      <c r="C148" s="92">
        <v>2202</v>
      </c>
    </row>
    <row r="149" spans="1:3" s="4" customFormat="1" ht="48" customHeight="1">
      <c r="A149" s="90" t="s">
        <v>189</v>
      </c>
      <c r="B149" s="91" t="s">
        <v>96</v>
      </c>
      <c r="C149" s="92">
        <v>12000</v>
      </c>
    </row>
    <row r="150" spans="1:3" s="4" customFormat="1" ht="33" customHeight="1">
      <c r="A150" s="90" t="s">
        <v>190</v>
      </c>
      <c r="B150" s="91" t="s">
        <v>96</v>
      </c>
      <c r="C150" s="92">
        <v>12</v>
      </c>
    </row>
    <row r="151" spans="1:3" s="4" customFormat="1" ht="16.5" customHeight="1">
      <c r="A151" s="90" t="s">
        <v>201</v>
      </c>
      <c r="B151" s="91" t="s">
        <v>96</v>
      </c>
      <c r="C151" s="92">
        <v>420300</v>
      </c>
    </row>
    <row r="152" spans="1:3" ht="12" customHeight="1">
      <c r="A152" s="59"/>
      <c r="B152" s="60"/>
      <c r="C152" s="61"/>
    </row>
    <row r="153" spans="1:4" ht="15.75">
      <c r="A153" s="80" t="s">
        <v>109</v>
      </c>
      <c r="B153" s="62"/>
      <c r="C153" s="63">
        <f>SUM(C13,C92)</f>
        <v>7296286</v>
      </c>
      <c r="D153" s="3" t="s">
        <v>155</v>
      </c>
    </row>
    <row r="156" spans="1:3" ht="38.25" customHeight="1">
      <c r="A156" s="95"/>
      <c r="B156" s="95"/>
      <c r="C156" s="95"/>
    </row>
  </sheetData>
  <mergeCells count="4">
    <mergeCell ref="A156:C156"/>
    <mergeCell ref="A9:C9"/>
    <mergeCell ref="A77:C77"/>
    <mergeCell ref="A1:C1"/>
  </mergeCells>
  <printOptions/>
  <pageMargins left="0.9055118110236221" right="0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SkakovskayaOV</cp:lastModifiedBy>
  <cp:lastPrinted>2008-09-17T07:59:10Z</cp:lastPrinted>
  <dcterms:created xsi:type="dcterms:W3CDTF">2001-10-29T11:15:23Z</dcterms:created>
  <dcterms:modified xsi:type="dcterms:W3CDTF">2008-09-17T08:01:49Z</dcterms:modified>
  <cp:category/>
  <cp:version/>
  <cp:contentType/>
  <cp:contentStatus/>
</cp:coreProperties>
</file>