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Исполнение" sheetId="1" r:id="rId1"/>
  </sheets>
  <definedNames>
    <definedName name="_xlnm.Print_Titles" localSheetId="0">'Исполнение'!$12:$12</definedName>
  </definedNames>
  <calcPr fullCalcOnLoad="1"/>
</workbook>
</file>

<file path=xl/sharedStrings.xml><?xml version="1.0" encoding="utf-8"?>
<sst xmlns="http://schemas.openxmlformats.org/spreadsheetml/2006/main" count="50" uniqueCount="50">
  <si>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</si>
  <si>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</si>
  <si>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</si>
  <si>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</si>
  <si>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</si>
  <si>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</si>
  <si>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</si>
  <si>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 xml:space="preserve">Кредиты кредитных организаций в валюте Российской Федерации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</si>
  <si>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</si>
  <si>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</si>
  <si>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</si>
  <si>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</si>
  <si>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>Уменьшение прочих остатков денежных средств бюджетов городских округов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</si>
  <si>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</si>
  <si>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</si>
  <si>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</si>
  <si>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Увеличение остатков средств бюджетов</t>
  </si>
  <si>
    <t>Уменьшение остатков средств бюджетов</t>
  </si>
  <si>
    <t>Утверждено по бюджету, тыс. рублей</t>
  </si>
  <si>
    <t>Уточненная сводная  бюджетная роспись,     тыс. рублей</t>
  </si>
  <si>
    <t>к решению Архангельской</t>
  </si>
  <si>
    <t>городской Думы</t>
  </si>
  <si>
    <t>01 02 00 00 00 0000 000</t>
  </si>
  <si>
    <t>01 02 00 00 00 0000 700</t>
  </si>
  <si>
    <t>01 02 00 00 04 0000 710</t>
  </si>
  <si>
    <t>01 02 00 00 00 0000 800</t>
  </si>
  <si>
    <t>01 02 00 00 04 0000 810</t>
  </si>
  <si>
    <t>01 05 00 00 00 0000 000</t>
  </si>
  <si>
    <t>01 05 00 00 00 0000 500</t>
  </si>
  <si>
    <t>01 05 02 00 00 0000 500</t>
  </si>
  <si>
    <t>01 05 02 01 00 0000 510</t>
  </si>
  <si>
    <t>01 05 02 01 04 0000 510</t>
  </si>
  <si>
    <t>01 05 00 00 00 0000 600</t>
  </si>
  <si>
    <t>01 05 02 00 00 0000 600</t>
  </si>
  <si>
    <t>01 05 02 01 00 0000 610</t>
  </si>
  <si>
    <t>01 05 02 01 04 0000 610</t>
  </si>
  <si>
    <t>01 06 05 00 00 0000 000</t>
  </si>
  <si>
    <t>01 06 05 00 00 0000 600</t>
  </si>
  <si>
    <t>01 06 05 01 04 0000 640</t>
  </si>
  <si>
    <t>_____________________________________</t>
  </si>
  <si>
    <t>ПРИЛОЖЕНИЕ № 5</t>
  </si>
  <si>
    <t>по кодам классификации источников финансирования дефицитов бюджетов</t>
  </si>
  <si>
    <t>Кассовое исполнение,        тыс. рублей</t>
  </si>
  <si>
    <t>Код бюджетной классификации</t>
  </si>
  <si>
    <t>источников финансирования</t>
  </si>
  <si>
    <t>главного админи-стратора источ-ников финанси-рования</t>
  </si>
  <si>
    <t>от ____________  № _____</t>
  </si>
  <si>
    <t>Источники финансирования дефицита городского бюджета за 2012 год</t>
  </si>
  <si>
    <t>ДЕПАРТАМЕНТ ФИНАНСОВ МЭРИИ ГОРОДА АРХАНГЕЛЬСКА</t>
  </si>
  <si>
    <t>Изменение остатков средств на счетах по учету средств бюджетов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</si>
</sst>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center" wrapText="1"/>
    </xf>
    <xf numFmtId="0" fontId="0" fillId="0" borderId="16" xfId="0" applyFill="1" applyBorder="1" applyAlignment="1">
      <alignment/>
    </xf>
    <xf numFmtId="0" fontId="6" fillId="0" borderId="17" xfId="0" applyFont="1" applyFill="1" applyBorder="1" applyAlignment="1">
      <alignment horizontal="center" vertical="top" wrapText="1"/>
    </xf>
    <xf numFmtId="3" fontId="0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17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6" fillId="0" borderId="20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wrapText="1"/>
    </xf>
    <xf numFmtId="3" fontId="0" fillId="0" borderId="11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19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9" fillId="0" borderId="26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vertical="top" wrapText="1"/>
    </xf>
    <xf numFmtId="0" fontId="1" fillId="0" borderId="27" xfId="0" applyFont="1" applyFill="1" applyBorder="1" applyAlignment="1">
      <alignment/>
    </xf>
    <xf numFmtId="0" fontId="0" fillId="0" borderId="28" xfId="0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0" fontId="10" fillId="0" borderId="14" xfId="0" applyFont="1" applyFill="1" applyBorder="1" applyAlignment="1">
      <alignment vertical="top" wrapText="1"/>
    </xf>
    <xf numFmtId="0" fontId="0" fillId="0" borderId="29" xfId="0" applyBorder="1" applyAlignment="1">
      <alignment horizontal="center"/>
    </xf>
    <xf numFmtId="0" fontId="6" fillId="0" borderId="30" xfId="0" applyFont="1" applyFill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6" fillId="0" borderId="32" xfId="0" applyFont="1" applyFill="1" applyBorder="1" applyAlignment="1">
      <alignment horizontal="center" vertical="top" wrapText="1"/>
    </xf>
    <xf numFmtId="0" fontId="6" fillId="0" borderId="33" xfId="0" applyFont="1" applyFill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9">
      <selection activeCell="I35" sqref="I35"/>
    </sheetView>
  </sheetViews>
  <sheetFormatPr defaultColWidth="9.00390625" defaultRowHeight="15.75"/>
  <cols>
    <col min="1" max="1" width="54.50390625" style="5" customWidth="1"/>
    <col min="2" max="2" width="7.625" style="5" customWidth="1"/>
    <col min="3" max="3" width="22.625" style="7" customWidth="1"/>
    <col min="4" max="4" width="10.625" style="7" hidden="1" customWidth="1"/>
    <col min="5" max="5" width="10.625" style="0" hidden="1" customWidth="1"/>
    <col min="6" max="6" width="10.625" style="0" customWidth="1"/>
    <col min="7" max="7" width="9.75390625" style="0" bestFit="1" customWidth="1"/>
    <col min="10" max="10" width="9.25390625" style="0" bestFit="1" customWidth="1"/>
  </cols>
  <sheetData>
    <row r="1" spans="3:6" ht="16.5" customHeight="1">
      <c r="C1" s="91" t="s">
        <v>40</v>
      </c>
      <c r="D1" s="91"/>
      <c r="E1" s="91"/>
      <c r="F1" s="91"/>
    </row>
    <row r="2" spans="3:6" ht="16.5" customHeight="1">
      <c r="C2" s="64"/>
      <c r="D2" s="64"/>
      <c r="E2" s="65"/>
      <c r="F2" s="65"/>
    </row>
    <row r="3" spans="1:6" ht="16.5" customHeight="1">
      <c r="A3" s="57"/>
      <c r="B3" s="57"/>
      <c r="C3" s="95" t="s">
        <v>20</v>
      </c>
      <c r="D3" s="96"/>
      <c r="E3" s="96"/>
      <c r="F3" s="96"/>
    </row>
    <row r="4" spans="1:6" ht="16.5" customHeight="1">
      <c r="A4" s="57"/>
      <c r="B4" s="57"/>
      <c r="C4" s="95" t="s">
        <v>21</v>
      </c>
      <c r="D4" s="96"/>
      <c r="E4" s="96"/>
      <c r="F4" s="96"/>
    </row>
    <row r="5" spans="1:6" ht="16.5" customHeight="1">
      <c r="A5" s="57"/>
      <c r="B5" s="57"/>
      <c r="C5" s="97" t="s">
        <v>46</v>
      </c>
      <c r="D5" s="96"/>
      <c r="E5" s="96"/>
      <c r="F5" s="96"/>
    </row>
    <row r="6" spans="1:6" ht="16.5" customHeight="1">
      <c r="A6" s="57"/>
      <c r="B6" s="57"/>
      <c r="C6" s="58"/>
      <c r="D6" s="58"/>
      <c r="E6" s="59"/>
      <c r="F6" s="59"/>
    </row>
    <row r="7" spans="1:6" ht="16.5" customHeight="1">
      <c r="A7" s="94" t="s">
        <v>47</v>
      </c>
      <c r="B7" s="94"/>
      <c r="C7" s="94"/>
      <c r="D7" s="94"/>
      <c r="E7" s="94"/>
      <c r="F7" s="94"/>
    </row>
    <row r="8" spans="1:6" ht="16.5" customHeight="1">
      <c r="A8" s="92" t="s">
        <v>41</v>
      </c>
      <c r="B8" s="92"/>
      <c r="C8" s="92"/>
      <c r="D8" s="92"/>
      <c r="E8" s="93"/>
      <c r="F8" s="93"/>
    </row>
    <row r="9" spans="1:6" ht="16.5" customHeight="1">
      <c r="A9" s="60"/>
      <c r="B9" s="60"/>
      <c r="C9" s="61"/>
      <c r="D9" s="61"/>
      <c r="E9" s="62"/>
      <c r="F9" s="63"/>
    </row>
    <row r="10" spans="1:6" s="1" customFormat="1" ht="16.5" customHeight="1">
      <c r="A10" s="87" t="s">
        <v>4</v>
      </c>
      <c r="B10" s="85" t="s">
        <v>43</v>
      </c>
      <c r="C10" s="86"/>
      <c r="D10" s="51" t="s">
        <v>18</v>
      </c>
      <c r="E10" s="43" t="s">
        <v>19</v>
      </c>
      <c r="F10" s="89" t="s">
        <v>42</v>
      </c>
    </row>
    <row r="11" spans="1:6" s="1" customFormat="1" ht="94.5" customHeight="1">
      <c r="A11" s="88"/>
      <c r="B11" s="68" t="s">
        <v>45</v>
      </c>
      <c r="C11" s="69" t="s">
        <v>44</v>
      </c>
      <c r="D11" s="51"/>
      <c r="E11" s="43"/>
      <c r="F11" s="90"/>
    </row>
    <row r="12" spans="1:6" s="8" customFormat="1" ht="12" customHeight="1">
      <c r="A12" s="40">
        <v>1</v>
      </c>
      <c r="B12" s="67">
        <v>2</v>
      </c>
      <c r="C12" s="66">
        <v>3</v>
      </c>
      <c r="D12" s="51">
        <v>3</v>
      </c>
      <c r="E12" s="55">
        <v>4</v>
      </c>
      <c r="F12" s="56">
        <v>4</v>
      </c>
    </row>
    <row r="13" spans="1:6" ht="12" customHeight="1">
      <c r="A13" s="37"/>
      <c r="B13" s="70"/>
      <c r="C13" s="38"/>
      <c r="D13" s="52"/>
      <c r="E13" s="39"/>
      <c r="F13" s="81"/>
    </row>
    <row r="14" spans="1:6" ht="15.75">
      <c r="A14" s="83" t="s">
        <v>48</v>
      </c>
      <c r="B14" s="70">
        <v>809</v>
      </c>
      <c r="C14" s="38"/>
      <c r="D14" s="52"/>
      <c r="E14" s="39"/>
      <c r="F14" s="82">
        <f>F35</f>
        <v>298154</v>
      </c>
    </row>
    <row r="15" spans="1:6" s="2" customFormat="1" ht="32.25" customHeight="1">
      <c r="A15" s="30" t="s">
        <v>7</v>
      </c>
      <c r="B15" s="71">
        <v>809</v>
      </c>
      <c r="C15" s="24" t="s">
        <v>22</v>
      </c>
      <c r="D15" s="19">
        <f>D16-D18</f>
        <v>298000</v>
      </c>
      <c r="E15" s="19">
        <f>E16-E18</f>
        <v>298000</v>
      </c>
      <c r="F15" s="19">
        <f>F16-F18</f>
        <v>320000</v>
      </c>
    </row>
    <row r="16" spans="1:6" s="4" customFormat="1" ht="32.25" customHeight="1">
      <c r="A16" s="31" t="s">
        <v>8</v>
      </c>
      <c r="B16" s="72">
        <v>809</v>
      </c>
      <c r="C16" s="44" t="s">
        <v>23</v>
      </c>
      <c r="D16" s="17">
        <f>D17</f>
        <v>630000</v>
      </c>
      <c r="E16" s="17">
        <f>E17</f>
        <v>630000</v>
      </c>
      <c r="F16" s="17">
        <f>F17</f>
        <v>1550000</v>
      </c>
    </row>
    <row r="17" spans="1:6" s="6" customFormat="1" ht="32.25" customHeight="1">
      <c r="A17" s="32" t="s">
        <v>9</v>
      </c>
      <c r="B17" s="73">
        <v>809</v>
      </c>
      <c r="C17" s="45" t="s">
        <v>24</v>
      </c>
      <c r="D17" s="17">
        <v>630000</v>
      </c>
      <c r="E17" s="17">
        <v>630000</v>
      </c>
      <c r="F17" s="17">
        <v>1550000</v>
      </c>
    </row>
    <row r="18" spans="1:6" s="6" customFormat="1" ht="32.25" customHeight="1">
      <c r="A18" s="33" t="s">
        <v>10</v>
      </c>
      <c r="B18" s="74">
        <v>809</v>
      </c>
      <c r="C18" s="44" t="s">
        <v>25</v>
      </c>
      <c r="D18" s="17">
        <f>D19</f>
        <v>332000</v>
      </c>
      <c r="E18" s="17">
        <f>E19</f>
        <v>332000</v>
      </c>
      <c r="F18" s="17">
        <f>F19</f>
        <v>1230000</v>
      </c>
    </row>
    <row r="19" spans="1:6" s="6" customFormat="1" ht="32.25" customHeight="1">
      <c r="A19" s="32" t="s">
        <v>11</v>
      </c>
      <c r="B19" s="73">
        <v>809</v>
      </c>
      <c r="C19" s="23" t="s">
        <v>26</v>
      </c>
      <c r="D19" s="17">
        <v>332000</v>
      </c>
      <c r="E19" s="17">
        <v>332000</v>
      </c>
      <c r="F19" s="17">
        <v>1230000</v>
      </c>
    </row>
    <row r="20" spans="1:10" s="6" customFormat="1" ht="12" customHeight="1">
      <c r="A20" s="32"/>
      <c r="B20" s="73"/>
      <c r="C20" s="23"/>
      <c r="D20" s="49"/>
      <c r="E20" s="20"/>
      <c r="F20" s="49"/>
      <c r="G20" s="9"/>
      <c r="H20" s="9"/>
      <c r="I20" s="9"/>
      <c r="J20" s="9"/>
    </row>
    <row r="21" spans="1:10" s="6" customFormat="1" ht="32.25" customHeight="1">
      <c r="A21" s="35" t="s">
        <v>49</v>
      </c>
      <c r="B21" s="75">
        <v>809</v>
      </c>
      <c r="C21" s="25" t="s">
        <v>27</v>
      </c>
      <c r="D21" s="21">
        <f>D26-D22</f>
        <v>219159</v>
      </c>
      <c r="E21" s="42">
        <f>E26-E22</f>
        <v>219159</v>
      </c>
      <c r="F21" s="21">
        <f>F26-F22</f>
        <v>-24961</v>
      </c>
      <c r="G21" s="9"/>
      <c r="H21" s="9"/>
      <c r="I21" s="9"/>
      <c r="J21" s="9"/>
    </row>
    <row r="22" spans="1:10" s="2" customFormat="1" ht="16.5" customHeight="1">
      <c r="A22" s="36" t="s">
        <v>16</v>
      </c>
      <c r="B22" s="76">
        <v>809</v>
      </c>
      <c r="C22" s="26" t="s">
        <v>28</v>
      </c>
      <c r="D22" s="22">
        <f aca="true" t="shared" si="0" ref="D22:F24">D23</f>
        <v>6860468</v>
      </c>
      <c r="E22" s="41">
        <f t="shared" si="0"/>
        <v>7633332</v>
      </c>
      <c r="F22" s="22">
        <f t="shared" si="0"/>
        <v>8605845</v>
      </c>
      <c r="G22" s="11"/>
      <c r="H22" s="11"/>
      <c r="I22" s="11"/>
      <c r="J22" s="11"/>
    </row>
    <row r="23" spans="1:10" s="3" customFormat="1" ht="16.5" customHeight="1">
      <c r="A23" s="36" t="s">
        <v>0</v>
      </c>
      <c r="B23" s="76">
        <v>809</v>
      </c>
      <c r="C23" s="27" t="s">
        <v>29</v>
      </c>
      <c r="D23" s="22">
        <f t="shared" si="0"/>
        <v>6860468</v>
      </c>
      <c r="E23" s="41">
        <f t="shared" si="0"/>
        <v>7633332</v>
      </c>
      <c r="F23" s="22">
        <f t="shared" si="0"/>
        <v>8605845</v>
      </c>
      <c r="G23" s="12"/>
      <c r="H23" s="12"/>
      <c r="I23" s="12"/>
      <c r="J23" s="12"/>
    </row>
    <row r="24" spans="1:10" s="3" customFormat="1" ht="16.5" customHeight="1">
      <c r="A24" s="36" t="s">
        <v>1</v>
      </c>
      <c r="B24" s="76">
        <v>809</v>
      </c>
      <c r="C24" s="27" t="s">
        <v>30</v>
      </c>
      <c r="D24" s="22">
        <f t="shared" si="0"/>
        <v>6860468</v>
      </c>
      <c r="E24" s="41">
        <f t="shared" si="0"/>
        <v>7633332</v>
      </c>
      <c r="F24" s="22">
        <f t="shared" si="0"/>
        <v>8605845</v>
      </c>
      <c r="G24" s="12"/>
      <c r="H24" s="12"/>
      <c r="I24" s="12"/>
      <c r="J24" s="12"/>
    </row>
    <row r="25" spans="1:10" s="4" customFormat="1" ht="32.25" customHeight="1">
      <c r="A25" s="31" t="s">
        <v>6</v>
      </c>
      <c r="B25" s="72">
        <v>809</v>
      </c>
      <c r="C25" s="23" t="s">
        <v>31</v>
      </c>
      <c r="D25" s="22">
        <v>6860468</v>
      </c>
      <c r="E25" s="41">
        <v>7633332</v>
      </c>
      <c r="F25" s="22">
        <v>8605845</v>
      </c>
      <c r="G25" s="13"/>
      <c r="H25" s="13"/>
      <c r="I25" s="13"/>
      <c r="J25" s="13"/>
    </row>
    <row r="26" spans="1:10" s="1" customFormat="1" ht="16.5" customHeight="1">
      <c r="A26" s="31" t="s">
        <v>17</v>
      </c>
      <c r="B26" s="72">
        <v>809</v>
      </c>
      <c r="C26" s="23" t="s">
        <v>32</v>
      </c>
      <c r="D26" s="22">
        <f aca="true" t="shared" si="1" ref="D26:F28">D27</f>
        <v>7079627</v>
      </c>
      <c r="E26" s="41">
        <f t="shared" si="1"/>
        <v>7852491</v>
      </c>
      <c r="F26" s="22">
        <f t="shared" si="1"/>
        <v>8580884</v>
      </c>
      <c r="G26" s="14"/>
      <c r="H26" s="14"/>
      <c r="I26" s="14"/>
      <c r="J26" s="14"/>
    </row>
    <row r="27" spans="1:10" s="3" customFormat="1" ht="16.5" customHeight="1">
      <c r="A27" s="31" t="s">
        <v>2</v>
      </c>
      <c r="B27" s="72">
        <v>809</v>
      </c>
      <c r="C27" s="26" t="s">
        <v>33</v>
      </c>
      <c r="D27" s="22">
        <f t="shared" si="1"/>
        <v>7079627</v>
      </c>
      <c r="E27" s="41">
        <f t="shared" si="1"/>
        <v>7852491</v>
      </c>
      <c r="F27" s="22">
        <f t="shared" si="1"/>
        <v>8580884</v>
      </c>
      <c r="G27" s="12"/>
      <c r="H27" s="12"/>
      <c r="I27" s="12"/>
      <c r="J27" s="12"/>
    </row>
    <row r="28" spans="1:10" s="1" customFormat="1" ht="16.5" customHeight="1">
      <c r="A28" s="34" t="s">
        <v>3</v>
      </c>
      <c r="B28" s="73">
        <v>809</v>
      </c>
      <c r="C28" s="23" t="s">
        <v>34</v>
      </c>
      <c r="D28" s="22">
        <f t="shared" si="1"/>
        <v>7079627</v>
      </c>
      <c r="E28" s="41">
        <f t="shared" si="1"/>
        <v>7852491</v>
      </c>
      <c r="F28" s="22">
        <f t="shared" si="1"/>
        <v>8580884</v>
      </c>
      <c r="G28" s="14"/>
      <c r="H28" s="14"/>
      <c r="I28" s="14"/>
      <c r="J28" s="14"/>
    </row>
    <row r="29" spans="1:10" s="1" customFormat="1" ht="32.25" customHeight="1">
      <c r="A29" s="34" t="s">
        <v>12</v>
      </c>
      <c r="B29" s="73">
        <v>809</v>
      </c>
      <c r="C29" s="23" t="s">
        <v>35</v>
      </c>
      <c r="D29" s="22">
        <v>7079627</v>
      </c>
      <c r="E29" s="41">
        <v>7852491</v>
      </c>
      <c r="F29" s="22">
        <v>8580884</v>
      </c>
      <c r="G29" s="14"/>
      <c r="H29" s="14"/>
      <c r="I29" s="14"/>
      <c r="J29" s="14"/>
    </row>
    <row r="30" spans="1:10" ht="12" customHeight="1">
      <c r="A30" s="34"/>
      <c r="B30" s="73"/>
      <c r="C30" s="23"/>
      <c r="D30" s="50"/>
      <c r="E30" s="18"/>
      <c r="F30" s="50"/>
      <c r="G30" s="10"/>
      <c r="H30" s="10"/>
      <c r="I30" s="10"/>
      <c r="J30" s="10"/>
    </row>
    <row r="31" spans="1:10" ht="32.25" customHeight="1">
      <c r="A31" s="79" t="s">
        <v>13</v>
      </c>
      <c r="B31" s="75">
        <v>809</v>
      </c>
      <c r="C31" s="25" t="s">
        <v>36</v>
      </c>
      <c r="D31" s="21" t="e">
        <f>D32-#REF!</f>
        <v>#REF!</v>
      </c>
      <c r="E31" s="42" t="e">
        <f>E32-#REF!</f>
        <v>#REF!</v>
      </c>
      <c r="F31" s="21">
        <f>F32</f>
        <v>3115</v>
      </c>
      <c r="G31" s="10"/>
      <c r="H31" s="10"/>
      <c r="I31" s="10"/>
      <c r="J31" s="10"/>
    </row>
    <row r="32" spans="1:10" ht="32.25" customHeight="1">
      <c r="A32" s="31" t="s">
        <v>14</v>
      </c>
      <c r="B32" s="72">
        <v>809</v>
      </c>
      <c r="C32" s="23" t="s">
        <v>37</v>
      </c>
      <c r="D32" s="17">
        <f>D33</f>
        <v>74031</v>
      </c>
      <c r="E32" s="53">
        <f>E33</f>
        <v>74031</v>
      </c>
      <c r="F32" s="17">
        <f>F33</f>
        <v>3115</v>
      </c>
      <c r="G32" s="10"/>
      <c r="H32" s="10"/>
      <c r="I32" s="10"/>
      <c r="J32" s="10"/>
    </row>
    <row r="33" spans="1:10" ht="49.5" customHeight="1">
      <c r="A33" s="33" t="s">
        <v>15</v>
      </c>
      <c r="B33" s="74">
        <v>809</v>
      </c>
      <c r="C33" s="23" t="s">
        <v>38</v>
      </c>
      <c r="D33" s="17">
        <v>74031</v>
      </c>
      <c r="E33" s="53">
        <v>74031</v>
      </c>
      <c r="F33" s="17">
        <v>3115</v>
      </c>
      <c r="G33" s="10"/>
      <c r="H33" s="10"/>
      <c r="I33" s="10"/>
      <c r="J33" s="10"/>
    </row>
    <row r="34" spans="1:10" ht="12" customHeight="1">
      <c r="A34" s="29"/>
      <c r="B34" s="77"/>
      <c r="C34" s="28"/>
      <c r="D34" s="50"/>
      <c r="E34" s="18"/>
      <c r="F34" s="80"/>
      <c r="G34" s="10"/>
      <c r="H34" s="10"/>
      <c r="I34" s="10"/>
      <c r="J34" s="10"/>
    </row>
    <row r="35" spans="1:13" ht="16.5" customHeight="1">
      <c r="A35" s="46" t="s">
        <v>5</v>
      </c>
      <c r="B35" s="78"/>
      <c r="C35" s="47"/>
      <c r="D35" s="48" t="e">
        <f>D15+#REF!+D21+#REF!</f>
        <v>#REF!</v>
      </c>
      <c r="E35" s="54" t="e">
        <f>E15+#REF!+E21+#REF!</f>
        <v>#REF!</v>
      </c>
      <c r="F35" s="48">
        <f>F15+F21+F31</f>
        <v>298154</v>
      </c>
      <c r="H35" s="16"/>
      <c r="I35" s="10"/>
      <c r="J35" s="16"/>
      <c r="K35" s="10"/>
      <c r="L35" s="15"/>
      <c r="M35" s="10"/>
    </row>
    <row r="36" spans="1:6" ht="49.5" customHeight="1">
      <c r="A36" s="84" t="s">
        <v>39</v>
      </c>
      <c r="B36" s="84"/>
      <c r="C36" s="84"/>
      <c r="D36" s="84"/>
      <c r="E36" s="84"/>
      <c r="F36" s="84"/>
    </row>
  </sheetData>
  <sheetProtection/>
  <mergeCells count="10">
    <mergeCell ref="A36:F36"/>
    <mergeCell ref="B10:C10"/>
    <mergeCell ref="A10:A11"/>
    <mergeCell ref="F10:F11"/>
    <mergeCell ref="C1:F1"/>
    <mergeCell ref="A8:F8"/>
    <mergeCell ref="A7:F7"/>
    <mergeCell ref="C3:F3"/>
    <mergeCell ref="C4:F4"/>
    <mergeCell ref="C5:F5"/>
  </mergeCells>
  <printOptions/>
  <pageMargins left="0.7480314960629921" right="0.7480314960629921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Admin</cp:lastModifiedBy>
  <cp:lastPrinted>2013-03-14T06:01:33Z</cp:lastPrinted>
  <dcterms:created xsi:type="dcterms:W3CDTF">2004-10-20T06:34:50Z</dcterms:created>
  <dcterms:modified xsi:type="dcterms:W3CDTF">2013-03-14T06:01:37Z</dcterms:modified>
  <cp:category/>
  <cp:version/>
  <cp:contentType/>
  <cp:contentStatus/>
</cp:coreProperties>
</file>