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1340" windowHeight="6240" activeTab="0"/>
  </bookViews>
  <sheets>
    <sheet name="Исполнение" sheetId="1" r:id="rId1"/>
  </sheets>
  <definedNames>
    <definedName name="_xlnm.Print_Titles" localSheetId="0">'Исполнение'!$11:$11</definedName>
  </definedNames>
  <calcPr fullCalcOnLoad="1"/>
</workbook>
</file>

<file path=xl/sharedStrings.xml><?xml version="1.0" encoding="utf-8"?>
<sst xmlns="http://schemas.openxmlformats.org/spreadsheetml/2006/main" count="429" uniqueCount="394">
  <si>
    <t>Доходы от сдачи в аренду имущества, находящегося  в оперативном управлении 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</si>
  <si>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 xml:space="preserve">Доходы от перечисления части прибыли государственных и муниципальных унитарных предприятий, остающейся после уплаты налогов и обязательных платежей </t>
  </si>
  <si>
    <t xml:space="preserve">Денежные взыскания (штрафы) за нарушение законодательства об экологической экспертизе
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</si>
  <si>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</si>
  <si>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</si>
  <si>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</si>
  <si>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</si>
  <si>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</si>
  <si>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</si>
  <si>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</si>
  <si>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</si>
  <si>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 xml:space="preserve">Денежные взыскания (штрафы) за нарушение законодательства  о  налогах  и  сборах, предусмотренные   статьями   116,   118, 119.1,  пунктами  1  и  2  статьи   120, статьями 125, 126, 128, 129, 129.1, 132, 133, 134, 135, 135.1 Налогового  кодекса Российской Федерации,  а  также  штрафы, взыскание  которых   осуществляется   на основании ранее действовавшей статьи 117 Налогового кодекса Российской Федерации </t>
  </si>
  <si>
    <t>Налог на доходы физических лиц</t>
  </si>
  <si>
    <t xml:space="preserve">Единый налог на вмененный доход для отдельных видов деятельности </t>
  </si>
  <si>
    <t>Земельный налог</t>
  </si>
  <si>
    <t>Платежи от государственных и муниципальных унитарных предприятий</t>
  </si>
  <si>
    <t>Плата за негативное воздействие на окружающую среду</t>
  </si>
  <si>
    <t>Код бюджетной классификации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</si>
  <si>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</si>
  <si>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</si>
  <si>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Доходы от продажи квартир, находящихся в собственности городских округов</t>
  </si>
  <si>
    <t>Прочие неналоговые доходы бюджетов городских округов</t>
  </si>
  <si>
    <t>1 00 00000 00 0000 000</t>
  </si>
  <si>
    <t>1 01 00000 00 0000 000</t>
  </si>
  <si>
    <t>1 01 02000 01 0000 110</t>
  </si>
  <si>
    <t>1 01 02010 01 0000 110</t>
  </si>
  <si>
    <t>1 01 02020 01 0000 110</t>
  </si>
  <si>
    <t>1 01 02040 01 0000 110</t>
  </si>
  <si>
    <t>1 01 02030 01 0000 110</t>
  </si>
  <si>
    <t>1 05 00000 00 0000 000</t>
  </si>
  <si>
    <t>1 05 01000 00 0000 110</t>
  </si>
  <si>
    <t>1 05 01041 02 0000 110</t>
  </si>
  <si>
    <t>1 05 01042 02 0000 110</t>
  </si>
  <si>
    <t>1 05 02010 02 0000 110</t>
  </si>
  <si>
    <t>1 05 02020 02 0000 110</t>
  </si>
  <si>
    <t>1 05 03010 01 0000 110</t>
  </si>
  <si>
    <t>1 05 03020 01 0000 110</t>
  </si>
  <si>
    <t>1 06 00000 00 0000 000</t>
  </si>
  <si>
    <t>1 06 01000 00 0000 110</t>
  </si>
  <si>
    <t>1 06 01020 04 0000 110</t>
  </si>
  <si>
    <t>1 06 06000 00 0000 110</t>
  </si>
  <si>
    <t>1 06 06010 00 0000 110</t>
  </si>
  <si>
    <t>1 06 06012 04 0000 110</t>
  </si>
  <si>
    <t>1 06 06020 00 0000 110</t>
  </si>
  <si>
    <t>1 06 06022 04 0000 110</t>
  </si>
  <si>
    <t>1 08 00000 00 0000 000</t>
  </si>
  <si>
    <t>1 08 03000 01 0000 110</t>
  </si>
  <si>
    <t>1 08 03010 01 0000 110</t>
  </si>
  <si>
    <t>1 08 07000 01 0000 110</t>
  </si>
  <si>
    <t>1 08 07140 01 0000 110</t>
  </si>
  <si>
    <t>1 08 07150 01 0000 110</t>
  </si>
  <si>
    <t>1 08 07170 01 0000 110</t>
  </si>
  <si>
    <t>1 09 00000 00 0000 000</t>
  </si>
  <si>
    <t>1 09 01000 00 0000 110</t>
  </si>
  <si>
    <t>1 09 01020 04 0000 110</t>
  </si>
  <si>
    <t>1 09 04000 00 0000 110</t>
  </si>
  <si>
    <t>1 09 04050 00 0000 110</t>
  </si>
  <si>
    <t>1 09 07000 00 0000 110</t>
  </si>
  <si>
    <t>1 09 07010 00 0000 110</t>
  </si>
  <si>
    <t>1 09 07030 00 0000 110</t>
  </si>
  <si>
    <t>1 09 07050 00 0000 110</t>
  </si>
  <si>
    <t>1 11 00000 00 0000 000</t>
  </si>
  <si>
    <t>1 11 01000 00 0000 120</t>
  </si>
  <si>
    <t>1 11 01040 04 0000 120</t>
  </si>
  <si>
    <t>1 11 05000 00 0000 120</t>
  </si>
  <si>
    <t>1 11 05010 00 0000 120</t>
  </si>
  <si>
    <t>1 11 05020 00 0000 120</t>
  </si>
  <si>
    <t>1 11 05024 04 0000 120</t>
  </si>
  <si>
    <t>1 11 05030 00 0000 120</t>
  </si>
  <si>
    <t>1 11 05034 04 0000 120</t>
  </si>
  <si>
    <t>1 11 07000 00 0000 120</t>
  </si>
  <si>
    <t>1 11 07010 00 0000 120</t>
  </si>
  <si>
    <t>1 11 07014 04 0000 120</t>
  </si>
  <si>
    <t>1 11 09000 00 0000 120</t>
  </si>
  <si>
    <t>1 11 09040 00 0000 120</t>
  </si>
  <si>
    <t>1 11 09044 04 0000 120</t>
  </si>
  <si>
    <t>1 12 00000 00 0000 000</t>
  </si>
  <si>
    <t>1 12 01000 01 0000 120</t>
  </si>
  <si>
    <t>1 13 00000 00 0000 000</t>
  </si>
  <si>
    <t>1 14 00000 00 0000 000</t>
  </si>
  <si>
    <t>1 14 01000 00 0000 410</t>
  </si>
  <si>
    <t>1 14 01040 04 0000 410</t>
  </si>
  <si>
    <t>1 14 02000 00 0000 000</t>
  </si>
  <si>
    <t>1 14 06000 00 0000 430</t>
  </si>
  <si>
    <t>1 14 06010 00 0000 430</t>
  </si>
  <si>
    <t>1 14 06012 04 0000 430</t>
  </si>
  <si>
    <t>1 14 06020 00 0000 430</t>
  </si>
  <si>
    <t>1 14 06024 04 0000 430</t>
  </si>
  <si>
    <t>1 16 00000 00 0000 000</t>
  </si>
  <si>
    <t>1 16 03000 00 0000 140</t>
  </si>
  <si>
    <t>1 16 03010 01 0000 140</t>
  </si>
  <si>
    <t>1 16 03030 01 0000 140</t>
  </si>
  <si>
    <t>1 16 06000 01 0000 140</t>
  </si>
  <si>
    <t>1 16 08000 01 0000 140</t>
  </si>
  <si>
    <t>1 16 21000 00 0000 140</t>
  </si>
  <si>
    <t>1 16 21040 04 0000 140</t>
  </si>
  <si>
    <t>1 16 25010 01 0000 140</t>
  </si>
  <si>
    <t>1 16 25020 01 0000 140</t>
  </si>
  <si>
    <t>1 16 25030 01 0000 140</t>
  </si>
  <si>
    <t>1 16 25040 01 0000 140</t>
  </si>
  <si>
    <t>1 16 25050 01 0000 140</t>
  </si>
  <si>
    <t>1 16 25060 01 0000 140</t>
  </si>
  <si>
    <t>1 16 28000 01 0000 140</t>
  </si>
  <si>
    <t>1 16 30000 01 0000 140</t>
  </si>
  <si>
    <t>1 16 33000 00 0000 140</t>
  </si>
  <si>
    <t>1 16 33040 04 0000 140</t>
  </si>
  <si>
    <t>1 16 90000 00 0000 140</t>
  </si>
  <si>
    <t>1 16 90040 04 0000 140</t>
  </si>
  <si>
    <t>1 17 00000 00 0000 000</t>
  </si>
  <si>
    <t>1 17 01000 00 0000 180</t>
  </si>
  <si>
    <t>1 17 01040 04 0000 180</t>
  </si>
  <si>
    <t>1 17 05000 00 0000 180</t>
  </si>
  <si>
    <t>1 17 05040 04 0000 180</t>
  </si>
  <si>
    <t>2 00 00000 00 0000 000</t>
  </si>
  <si>
    <t>2 02 00000 00 0000 000</t>
  </si>
  <si>
    <t>2 02 02000 00 0000 151</t>
  </si>
  <si>
    <t>2 02 02008 00 0000 151</t>
  </si>
  <si>
    <t>2 02 02008 04 0000 151</t>
  </si>
  <si>
    <t>2 02 02009 00 0000 151</t>
  </si>
  <si>
    <t>2 02 02009 04 0000 151</t>
  </si>
  <si>
    <t>2 02 02051 00 0000 151</t>
  </si>
  <si>
    <t>2 02 02051 04 0000 151</t>
  </si>
  <si>
    <t>2 02 02077 00 0000 151</t>
  </si>
  <si>
    <t>2 02 02077 04 0000 151</t>
  </si>
  <si>
    <t>2 02 02088 00 0000 151</t>
  </si>
  <si>
    <t>2 02 02088 04 0000 151</t>
  </si>
  <si>
    <t>2 02 02088 04 0001 151</t>
  </si>
  <si>
    <t>2 02 02088 04 0002 151</t>
  </si>
  <si>
    <t>2 02 02089 00 0000 151</t>
  </si>
  <si>
    <t>2 02 02089 04 0000 151</t>
  </si>
  <si>
    <t>2 02 02089 04 0001 151</t>
  </si>
  <si>
    <t>2 02 02999 00 0000 151</t>
  </si>
  <si>
    <t>2 02 02999 04 0000 151</t>
  </si>
  <si>
    <t>2 02 03000 00 0000 151</t>
  </si>
  <si>
    <t>2 02 03021 00 0000 151</t>
  </si>
  <si>
    <t>2 02 03021 04 0000 151</t>
  </si>
  <si>
    <t>2 02 03022 00 0000 151</t>
  </si>
  <si>
    <t>2 02 03022 04 0000 151</t>
  </si>
  <si>
    <t>2 02 03024 00 0000 151</t>
  </si>
  <si>
    <t>2 02 03024 04 0000 151</t>
  </si>
  <si>
    <t>2 02 03026 00 0000 151</t>
  </si>
  <si>
    <t>2 02 03026 04 0000 151</t>
  </si>
  <si>
    <t>2 02 03029 00 0000 151</t>
  </si>
  <si>
    <t>2 02 03029 04 0000 151</t>
  </si>
  <si>
    <t>2 02 03999 00 0000 151</t>
  </si>
  <si>
    <t>2 02 03999 04 0000 151</t>
  </si>
  <si>
    <t>2 02 04000 00 0000 151</t>
  </si>
  <si>
    <t>2 02 04025 00 0000 151</t>
  </si>
  <si>
    <t xml:space="preserve"> 2 02 04025 04 0000 151</t>
  </si>
  <si>
    <t>2 02 09000 00 0000 151</t>
  </si>
  <si>
    <t>2 02 09020 00 0000 151</t>
  </si>
  <si>
    <t>2 02 09023 04 0000 151</t>
  </si>
  <si>
    <t>2 07 00000 00 0000 180</t>
  </si>
  <si>
    <t>2 07 04000 04 0000 180</t>
  </si>
  <si>
    <t>2 19 00000 00 0000 000</t>
  </si>
  <si>
    <t>2 19 04000 04 0000 151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</si>
  <si>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</si>
  <si>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</si>
  <si>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на возмещение убытков, возникающих в результате регулирования тарифов на холодную воду и водоотведение</t>
  </si>
  <si>
    <t>на возмещение убытков, возникающих в результате регулирования тарифов на услуги утилизации (захоронения) твердых бытовых отходов</t>
  </si>
  <si>
    <t>Прочие поступления от денежных взысканий (штрафов) и иных сумм в возмещение ущерба</t>
  </si>
  <si>
    <t>Денежные взыскания (штрафы) за нарушение законодательства о налогах и сборах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</si>
  <si>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</si>
  <si>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Государственная пошлина за выдачу разрешения на установку рекламной конструкции</t>
  </si>
  <si>
    <t>Налог на прибыль организаций, зачислявшийся до 1 января 2005 года в местные бюджеты</t>
  </si>
  <si>
    <t>Земельный налог (по обязательствам, возникшим до 1 января 2006 года)</t>
  </si>
  <si>
    <t>Прочие налоги и сборы (по отмененным местным налогам и сборам)</t>
  </si>
  <si>
    <t>на осуществление государственных полномочий по выплате вознаграждений профессиональным опекунам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</si>
  <si>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</si>
  <si>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</si>
  <si>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Налог, взимаемый в связи с применением упрощенной системы налогообложения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</si>
  <si>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</si>
  <si>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Налоги на прибыль, доходы</t>
  </si>
  <si>
    <t>Налоги на совокупный доход</t>
  </si>
  <si>
    <t>Налоги на имущество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</si>
  <si>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</si>
  <si>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</si>
  <si>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</si>
  <si>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Штрафы, санкции, возмещение ущерба</t>
  </si>
  <si>
    <t>Платежи при пользовании природными ресурсами</t>
  </si>
  <si>
    <t>Прочие неналоговые доходы</t>
  </si>
  <si>
    <t>НАЛОГОВЫЕ И НЕНАЛОГОВЫЕ ДОХОДЫ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</si>
  <si>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</si>
  <si>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Задолженность и перерасчеты по отмененным налогам, сборам и иным обязательным платежам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</si>
  <si>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</si>
  <si>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Наименование</t>
  </si>
  <si>
    <t>Единый сельскохозяйственный налог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</si>
  <si>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</si>
  <si>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</si>
  <si>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Невыясненные поступления, зачисляемые в бюджеты городских округов</t>
  </si>
  <si>
    <t>Возврат остатков субсидий, субвенций и иных межбюджетных трансфертов, имеющих целевое назначение, прошлых лет</t>
  </si>
  <si>
    <t>БЕЗВОЗМЕЗДНЫЕ ПОСТУПЛЕНИЯ</t>
  </si>
  <si>
    <t>Субсидии бюджетам субъектов Российской Федерации и муниципальных образований (межбюджетные субсидии)</t>
  </si>
  <si>
    <t>Прочие субсидии бюджетам  городских округов</t>
  </si>
  <si>
    <t>на возмещение расходов, связанных с реализацией мер социальной поддержки по предоставлению бесплатной жилой площади с отоплением и освещением педагогическим работникам образовательных учреждений в сельской местности, рабочих поселках (поселках городского типа)</t>
  </si>
  <si>
    <t>на реализацию долгосрочной целевой программы Архангельской области "Развитие образования и науки Архангельской области и Ненецкого автономного округа на 2009-2012 годы"</t>
  </si>
  <si>
    <t>Субвенции бюджетам субъектов Российской Федерации и муниципальных образований</t>
  </si>
  <si>
    <t>Субвенции бюджетам городских округов на ежемесячное денежное вознаграждение за классное руководство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</si>
  <si>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</si>
  <si>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Субвенции бюджетам городских округов на выполнение передаваемых полномочий субъектов Российской Федерации</t>
  </si>
  <si>
    <t>в том числе: на осуществление государственных полномочий в сфере охраны труда</t>
  </si>
  <si>
    <t>на осуществление государственных полномочий по предоставлению гражданам субсидий  на оплату жилого помещения и коммунальных услуг</t>
  </si>
  <si>
    <t>на осуществление государственных полномочий по организации и осуществлению деятельности по опеке и попечительству</t>
  </si>
  <si>
    <t>Субвенции бюджетам городских округов на 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</si>
  <si>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</si>
  <si>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Прочие субвенции бюджетам городских округов</t>
  </si>
  <si>
    <t>Иные межбюджетные трансферты</t>
  </si>
  <si>
    <t>ВСЕГО</t>
  </si>
  <si>
    <t>резервные фонды исполнительных органов государственной власти субъектов Российской Федерации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</si>
  <si>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</si>
  <si>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Прочие безвозмездные поступления в бюджеты городских округов от бюджетов субъектов Российской Федерации</t>
  </si>
  <si>
    <t>в том числе: на обеспечение равной доступности услуг общественного транспорта для категорий граждан, установленных статьями 2 и 4 Федерального закона от 12 января 1995 года № 5-ФЗ "О ветеранах"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</si>
  <si>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</si>
  <si>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Налог на имущество физических лиц</t>
  </si>
  <si>
    <t xml:space="preserve">Земельный налог, взимаемый по ставкам, установленным в соответствии с подпунктом 1 пункта 1 статьи 394 Налогового кодекса Российской Федерации 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</si>
  <si>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</si>
  <si>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Земельный налог, взимаемый по ставкам, установленным в соответствии с  подпунктом 2 пункта 1 статьи 394 Налогового кодекса Российской Федерации</t>
  </si>
  <si>
    <t>Земельный налог, взимаемый по ставкам, установленным в соответствии с 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</si>
  <si>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 xml:space="preserve">Государственная пошлина по делам, рассматриваемым в судах общей юрисдикции, мировыми судьями </t>
  </si>
  <si>
    <t>Государственная пошлина за государственную регистрацию, а также за совершение прочих юридически значимых действий</t>
  </si>
  <si>
    <t>Государственная пошлина за выдачу специального разрешения на движение по автомобильным  дорогам транспортных средств, осуществляющих перевозки опасных, тяжеловесных и (или) крупногабаритных грузов</t>
  </si>
  <si>
    <t>Налог на прибыль организаций, зачислявшийся до 1 января 2005 года в местные бюджеты, мобилизуемый на территориях городских округов</t>
  </si>
  <si>
    <t>Налог на рекламу</t>
  </si>
  <si>
    <t>Налог на рекламу, мобилизуемый на территориях городских округов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</si>
  <si>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</si>
  <si>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</si>
  <si>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Прочие местные налоги и сборы</t>
  </si>
  <si>
    <t xml:space="preserve">Прочие местные налоги и сборы, мобилизуемые на территориях городских округов </t>
  </si>
  <si>
    <t>классификации операций сектора государственного управления, относящихся к доходам бюджетов</t>
  </si>
  <si>
    <t>Доходы от продажи квартир</t>
  </si>
  <si>
    <t>Доходы от продажи земельных участков, государственная собственность на которые не разграничена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</si>
  <si>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</si>
  <si>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</si>
  <si>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Денежные взыскания (штрафы) за нарушение законодательства об экологической экспертизе</t>
  </si>
  <si>
    <t>Денежные взыскания (штрафы) за нарушение законодательства в области охраны окружающей среды</t>
  </si>
  <si>
    <t>Денежные взыскания (штрафы) за нарушение земельного законодательства</t>
  </si>
  <si>
    <t>000 1 16 25040 01 0000 140</t>
  </si>
  <si>
    <t>Кассовое исполнение,     тыс. рублей</t>
  </si>
  <si>
    <t>Субсидии бюджетам на реализацию федеральных целевых программ</t>
  </si>
  <si>
    <t>Субсидии бюджетам городских округов на реализацию федеральных целевых программ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</si>
  <si>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</si>
  <si>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Невыясненные поступления</t>
  </si>
  <si>
    <t xml:space="preserve">Прочие субсидии </t>
  </si>
  <si>
    <t>Субвенции бюджетам муниципальных образований на ежемесячное денежное вознаграждение за классное руководство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</si>
  <si>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</si>
  <si>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</si>
  <si>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образований на 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</si>
  <si>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</si>
  <si>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Прочие субвенции</t>
  </si>
  <si>
    <t>Доходы от возмещения ущерба при возникновении страховых случаев</t>
  </si>
  <si>
    <t>Прочие безвозмездные поступления  от бюджетов субъектов Российской Федерации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</si>
  <si>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</si>
  <si>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Налоги, взимаемые в виде стоимости патента в связи с применением упрощенной системы налогообложения (за налоговые периоды, истекшие до 1 января 2011 года)</t>
  </si>
  <si>
    <t>на осуществление государственных полномочий в сфере административных правонарушений</t>
  </si>
  <si>
    <t>на 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</si>
  <si>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</si>
  <si>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Межбюджетные трансферты, передаваемые бюджетам  на комплектование книжных фондов библиотек муниципальных образований и государственных библиотек городов Москвы и Санкт- Петербурга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</si>
  <si>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</si>
  <si>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</si>
  <si>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</si>
  <si>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Субсидии бюджетам городских округов на обеспечение мероприятий по капитальному ремонту многоквартирных домов за счет средств бюджетов</t>
  </si>
  <si>
    <t>Безвозмездные поступления от других бюджетов бюджетной системы Российской Федерации</t>
  </si>
  <si>
    <t>Субсидии бюджетам городских округов на бюджетные инвестиции в объекты капитального строительства собственности муниципальных образований</t>
  </si>
  <si>
    <t>Прочие безвозмездные поступления от других бюджетов бюджетной системы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</si>
  <si>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</si>
  <si>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Субсидии бюджетам на обеспечение жильем молодых семей</t>
  </si>
  <si>
    <t>Субсидии бюджетам городских округов на обеспечение жильем молодых семей</t>
  </si>
  <si>
    <t>Субсидии бюджетам на государственную поддержку малого и среднего предпринимательства, включая крестьянские (фермерские) хозяйства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</si>
  <si>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</t>
  </si>
  <si>
    <t>Прочие безвозмездные поступления</t>
  </si>
  <si>
    <t>Прочие безвозмездные поступления в бюджеты городских округов</t>
  </si>
  <si>
    <t>Налог, взимаемый в виде стоимости патента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</si>
  <si>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</si>
  <si>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</si>
  <si>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</si>
  <si>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</si>
  <si>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Доходы от сдачи в аренду имущества, находящегося  в оперативном управлении 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</si>
  <si>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Земельный налог (по обязательствам, возникшим до 1 января 2006 года), мобилизуемый на территориях городских округов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</si>
  <si>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</si>
  <si>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</si>
  <si>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</si>
  <si>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</si>
  <si>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Единый налог на вмененный доход для отдельных видов деятельности (за налоговые периоды, истекшие до 1 января 2011 года)</t>
  </si>
  <si>
    <t>1 05 01040 02 0000 110</t>
  </si>
  <si>
    <t>1 05 02000 02 0000 110</t>
  </si>
  <si>
    <t>1 05 03000 01 0000 110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</si>
  <si>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регистрационных знаков, водительских удостоверений</t>
  </si>
  <si>
    <t>Государственная пошлина за проведение уполномоченными органами исполнительной власти субъектов Российской Федерации государственного технического осмотра, регистрации тракторов, самоходных и иных машин, за выдачу удостоверений тракториста- машиниста (тракториста)</t>
  </si>
  <si>
    <t>1 08 07142 01 0000 110</t>
  </si>
  <si>
    <t xml:space="preserve"> 1 08 07173 01 0000 110</t>
  </si>
  <si>
    <t>1 09 04052 04 0000 110</t>
  </si>
  <si>
    <t>1 09 07012 04 0000 110</t>
  </si>
  <si>
    <t>1 09 07032 04 0000 110</t>
  </si>
  <si>
    <t>1 09 07052 04 0000 110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</si>
  <si>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</t>
  </si>
  <si>
    <t>Доходы, получаемые в виде арендной платы за земельные участки, расположенные в полосе отвода автомобильных дорог общего пользования</t>
  </si>
  <si>
    <t xml:space="preserve"> Доходы, получаемые в виде арендной платы за земельные участки, расположенные в полосе отвода автомобильных дорог общего пользования местного значения, находящихся в собственности городских округов</t>
  </si>
  <si>
    <t>1 11 05012 04 0000 120</t>
  </si>
  <si>
    <t>1 11 05027 00 0000 120</t>
  </si>
  <si>
    <t>1 11 05027 04 0000 120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</si>
  <si>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</si>
  <si>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</si>
  <si>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</si>
  <si>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</si>
  <si>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1 12 01010 01 0000 120</t>
  </si>
  <si>
    <t>1 12 01020 01 0000 120</t>
  </si>
  <si>
    <t>1 12 01030 01 0000 120</t>
  </si>
  <si>
    <t>1 12 01040 01 0000 120</t>
  </si>
  <si>
    <t>Доходы от оказания платных услуг (работ) и компенсации затрат государства</t>
  </si>
  <si>
    <t>Доходы от оказания платных услуг (работ)</t>
  </si>
  <si>
    <t>Прочие доходы от оказания платных услуг  (работ)</t>
  </si>
  <si>
    <t xml:space="preserve">Прочие доходы от оказания платных услуг (работ) получателями средств бюджетов городских округов </t>
  </si>
  <si>
    <t>Доходы от  компенсации затрат государства</t>
  </si>
  <si>
    <t xml:space="preserve">Доходы, поступающие в порядке возмещения расходов, понесенных в связи с эксплуатацией имущества </t>
  </si>
  <si>
    <t>Доходы, поступающие в порядке возмещения расходов, понесенных в связи с эксплуатацией имущества городских округов</t>
  </si>
  <si>
    <t>Прочие доходы от компенсации затрат государства</t>
  </si>
  <si>
    <t>Прочие доходы от  компенсации затрат бюджетов городских округов</t>
  </si>
  <si>
    <t>1 13 01000 00 0000 130</t>
  </si>
  <si>
    <t>1 13 01990 00 0000 130</t>
  </si>
  <si>
    <t>1 13 01994 04 0000 130</t>
  </si>
  <si>
    <t>1 13 02000 00 0000 130</t>
  </si>
  <si>
    <t>1 13 02060 00 0000 130</t>
  </si>
  <si>
    <t>1 13 02064 04 0000 130</t>
  </si>
  <si>
    <t>1 13 02990 00 0000 130</t>
  </si>
  <si>
    <t>1 13 02994 04 0000 130</t>
  </si>
  <si>
    <t>1 14 02040 04 0000 410</t>
  </si>
  <si>
    <t>1 14 02043 04 0000 410</t>
  </si>
  <si>
    <t>1 14 02040 04 0000 440</t>
  </si>
  <si>
    <t>1 14 02042 04 0000 440</t>
  </si>
  <si>
    <t>Денежные взыскания (штрафы) за  правонарушения в области дорожного движения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</si>
  <si>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</si>
  <si>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</si>
  <si>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>Прочие денежные взыскания (штрафы) за правонарушения в области дорожного движения</t>
  </si>
  <si>
    <t>1 16 30010 01 0000 140</t>
  </si>
  <si>
    <t>1 16 30013 01 0000 140</t>
  </si>
  <si>
    <t>1 16 30030 01 0000 140</t>
  </si>
  <si>
    <t>Поступления сумм в возмещение вреда, причиняемого автомобильным дорогам транспортными средствами, осуществляющим перевозки тяжеловесных и (или) крупногабаритных грузов</t>
  </si>
  <si>
    <t>Поступления сумм в возмещение вреда, причиняемого автомобильным дорогам местного значения транспортными средствами, осуществляющим перевозки тяжеловесных и (или) крупногабаритных грузов, зачисляемые в бюджеты городских округов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</si>
  <si>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</si>
  <si>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Доходы от возмещения ущерба при возникновении страховых случаев, когда выгодоприобретателями выступают получатели средств бюджетов городских округов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</si>
  <si>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округов</t>
  </si>
  <si>
    <t>1 16 23000 00 0000 140</t>
  </si>
  <si>
    <t>1 16 23040 04 0000 140</t>
  </si>
  <si>
    <t>1 16 23041 04 0000 140</t>
  </si>
  <si>
    <t>1 16 37000 00 0000 140</t>
  </si>
  <si>
    <t>1 16 37030 04 0000 140</t>
  </si>
  <si>
    <t>1 16 43000 01 0000 140</t>
  </si>
  <si>
    <t>Субсидии бюджетам на модернизацию региональных систем общего образования</t>
  </si>
  <si>
    <t>Субсидии бюджетам городских округов на модернизацию региональных систем общего образования</t>
  </si>
  <si>
    <t>2 02 02145 00 0000 151</t>
  </si>
  <si>
    <t>2 02 02145 04 0000 151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</si>
  <si>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</si>
  <si>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</si>
  <si>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>2 02 03007 00 0000 151</t>
  </si>
  <si>
    <t>2 02 03007 04 0000 151</t>
  </si>
  <si>
    <t>в том числе: на частичное возмещение расходов по предоставлению мер социальной поддержки квалифицированных специалистов учреждений, финансируемых из местных бюджетов, работающих и проживающих в сельской местности, рабочих поселках (поселках городского типа)</t>
  </si>
  <si>
    <t>на обеспечение бесплатным питанием (молоком или кисломолочными напитками) учащихся начальных (1 - 4) классов</t>
  </si>
  <si>
    <t>на реализацию долгосрочной целевой программы Архангельской области "Спорт Беломорья на 2011-2014 годы"</t>
  </si>
  <si>
    <t xml:space="preserve">на создание условий для обеспечения поселений и жителей городских округов услугами торговли
</t>
  </si>
  <si>
    <t xml:space="preserve">на капитальный ремонт и ремонт дворовых территорий многоквартирных домов, проездов к дворовым территориям многоквартирных домов населенных пунктов
</t>
  </si>
  <si>
    <t xml:space="preserve">на капитальный ремонт и ремонт автомобильных дорог общего пользования населенных пунктов
</t>
  </si>
  <si>
    <t xml:space="preserve">на строительство, реконструкцию, капитальный ремонт, ремонт и содержание автомобильных дорог общего пользования местного значения, включая разработку проектной документации
</t>
  </si>
  <si>
    <t>на реализацию долгосрочной целевой программы Архангельской области "Молодежь Поморья (2012-2014 годы)"</t>
  </si>
  <si>
    <t>на реализацию долгосрочной целевой программы Архангельской области "Семья и дети Архангельской области на 2011-2013 годы"</t>
  </si>
  <si>
    <t>на реализацию долгосрочной целевой программы Архангельской области "Развитие внутреннего и въездного туризма в Архангельской области на 2011-2013 годы"</t>
  </si>
  <si>
    <t>на реализацию долгосрочной целевой программы Архангельской области "Доступная среда на 2011-2015 годы"</t>
  </si>
  <si>
    <t>на реализацию долгосрочной целевой программы Архангельской области "Развитие города Архангельска как административного центра Архангельской области на 2012-2015 годы"</t>
  </si>
  <si>
    <t>на реализацию долгосрочной целевой программы Архангельской области "Противодействие коррупции в Архангельской области на 2012-2014 годы"</t>
  </si>
  <si>
    <t>на осуществление государственных полномочий по формированию торгового реестра</t>
  </si>
  <si>
    <t>на осуществление государственных полномочий по предоставлению субсидий на возмещение убытков, возникающих в результате государственного регулирования тарифов, в сфере жилищно-коммунального хозяйства</t>
  </si>
  <si>
    <t>в том числе: на реализацию ведомственной целевой программы Архангельской области "Реализация основных общеобразовательных программ"</t>
  </si>
  <si>
    <t>на возмещение убытков, возникающих в результате государственного регулирования розничных цен на топливо печное бытовое (дрова), реализуемое населению для нужд отопления</t>
  </si>
  <si>
    <t>в том числе: безвозмездные поступления от юридических лиц</t>
  </si>
  <si>
    <t>Доходы от реализации имущества,  находящегося  в собственности городских округов (за  исключением имущества муниципальных бюджетных  и  автономных учреждений,  а  также  имущества   муниципальных унитарных предприятий, в том числе казенных), в части   реализации   материальных   запасов   по указанному имуществу</t>
  </si>
  <si>
    <t>Доходы от реализации имущества,  находящегося  оперативном управлении  учреждений,  находящихся в ведении органов управления  городских  округов (за    исключением    имущества    муниципальных бюджетных  и  автономных  учреждений),  в  части реализации материальных  запасов  по  указанному имуществу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</si>
  <si>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</si>
  <si>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1 16 25000 00 0000 140</t>
  </si>
  <si>
    <t>Денежные взыскания (штрафы) за нарушение законодательства Российской Федерации о недрах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</si>
  <si>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</si>
  <si>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Денежные взыскания (штрафы) за нарушение законодательства Российской Федерации об охране и использовании животного мира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</si>
  <si>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</si>
  <si>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</si>
  <si>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городских округов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</si>
  <si>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Субсидии бюджетам городских округов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 </t>
  </si>
  <si>
    <t>Плата за иные виды негативного воздействия на окружающую среду</t>
  </si>
  <si>
    <t>1 12 01050 01 0000 120</t>
  </si>
  <si>
    <t>Единый сельскохозяйственный налог (за налоговые периоды, истекшие до 1 января 2011 года)</t>
  </si>
  <si>
    <t>ПРИЛОЖЕНИЕ № 2</t>
  </si>
  <si>
    <t>Доходы городского бюджета за 2012 год по кодам видов доходов, подвидов доходов,</t>
  </si>
  <si>
    <t>к решению Архангельской</t>
  </si>
  <si>
    <t>городской Думы</t>
  </si>
  <si>
    <t>от ____________ № _____</t>
  </si>
  <si>
    <t>________________________________________</t>
  </si>
  <si>
    <t>на осуществление государственных полномочий по созданию комиссий по делам несовершеннолетних и защите их прав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</si>
</sst>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</numFmts>
  <fonts count="45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thin"/>
      <right style="thin"/>
      <top style="thin"/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10" fillId="0" borderId="0">
      <alignment/>
      <protection/>
    </xf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121">
    <xf numFmtId="0" fontId="0" fillId="0" borderId="0" xfId="0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3" fontId="3" fillId="0" borderId="13" xfId="0" applyNumberFormat="1" applyFont="1" applyBorder="1" applyAlignment="1">
      <alignment horizontal="right" wrapText="1"/>
    </xf>
    <xf numFmtId="0" fontId="4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" fillId="0" borderId="0" xfId="0" applyFont="1" applyAlignment="1">
      <alignment/>
    </xf>
    <xf numFmtId="0" fontId="5" fillId="0" borderId="10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center" wrapText="1"/>
    </xf>
    <xf numFmtId="3" fontId="3" fillId="0" borderId="15" xfId="0" applyNumberFormat="1" applyFont="1" applyFill="1" applyBorder="1" applyAlignment="1">
      <alignment horizontal="right" wrapText="1"/>
    </xf>
    <xf numFmtId="0" fontId="3" fillId="0" borderId="14" xfId="0" applyFont="1" applyBorder="1" applyAlignment="1">
      <alignment horizontal="center"/>
    </xf>
    <xf numFmtId="3" fontId="3" fillId="0" borderId="15" xfId="0" applyNumberFormat="1" applyFont="1" applyFill="1" applyBorder="1" applyAlignment="1">
      <alignment horizontal="right"/>
    </xf>
    <xf numFmtId="0" fontId="1" fillId="0" borderId="14" xfId="0" applyFont="1" applyBorder="1" applyAlignment="1">
      <alignment horizontal="center"/>
    </xf>
    <xf numFmtId="3" fontId="1" fillId="0" borderId="15" xfId="0" applyNumberFormat="1" applyFont="1" applyFill="1" applyBorder="1" applyAlignment="1">
      <alignment horizontal="right"/>
    </xf>
    <xf numFmtId="0" fontId="1" fillId="0" borderId="10" xfId="0" applyFont="1" applyBorder="1" applyAlignment="1">
      <alignment horizontal="left" vertical="top" wrapText="1" indent="2"/>
    </xf>
    <xf numFmtId="0" fontId="1" fillId="0" borderId="10" xfId="0" applyFont="1" applyFill="1" applyBorder="1" applyAlignment="1">
      <alignment horizontal="left" vertical="top" wrapText="1" indent="2"/>
    </xf>
    <xf numFmtId="3" fontId="1" fillId="0" borderId="15" xfId="0" applyNumberFormat="1" applyFont="1" applyFill="1" applyBorder="1" applyAlignment="1">
      <alignment horizontal="right" wrapText="1"/>
    </xf>
    <xf numFmtId="49" fontId="1" fillId="0" borderId="14" xfId="0" applyNumberFormat="1" applyFont="1" applyBorder="1" applyAlignment="1">
      <alignment horizontal="center" wrapText="1"/>
    </xf>
    <xf numFmtId="3" fontId="1" fillId="0" borderId="15" xfId="0" applyNumberFormat="1" applyFont="1" applyFill="1" applyBorder="1" applyAlignment="1">
      <alignment horizontal="right" wrapText="1"/>
    </xf>
    <xf numFmtId="0" fontId="1" fillId="0" borderId="14" xfId="0" applyFont="1" applyBorder="1" applyAlignment="1">
      <alignment horizontal="center" wrapText="1"/>
    </xf>
    <xf numFmtId="3" fontId="1" fillId="0" borderId="15" xfId="0" applyNumberFormat="1" applyFont="1" applyFill="1" applyBorder="1" applyAlignment="1">
      <alignment wrapText="1"/>
    </xf>
    <xf numFmtId="3" fontId="1" fillId="0" borderId="15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left" vertical="top" wrapText="1" indent="2"/>
    </xf>
    <xf numFmtId="0" fontId="1" fillId="0" borderId="14" xfId="0" applyFont="1" applyBorder="1" applyAlignment="1">
      <alignment horizontal="center" wrapText="1"/>
    </xf>
    <xf numFmtId="3" fontId="3" fillId="0" borderId="15" xfId="0" applyNumberFormat="1" applyFont="1" applyBorder="1" applyAlignment="1">
      <alignment/>
    </xf>
    <xf numFmtId="3" fontId="1" fillId="0" borderId="15" xfId="0" applyNumberFormat="1" applyFont="1" applyBorder="1" applyAlignment="1">
      <alignment/>
    </xf>
    <xf numFmtId="3" fontId="3" fillId="0" borderId="15" xfId="0" applyNumberFormat="1" applyFont="1" applyBorder="1" applyAlignment="1">
      <alignment horizontal="right" wrapText="1"/>
    </xf>
    <xf numFmtId="0" fontId="1" fillId="0" borderId="10" xfId="53" applyFont="1" applyFill="1" applyBorder="1" applyAlignment="1">
      <alignment vertical="top" wrapText="1"/>
      <protection/>
    </xf>
    <xf numFmtId="0" fontId="1" fillId="0" borderId="10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center" wrapText="1"/>
    </xf>
    <xf numFmtId="0" fontId="1" fillId="0" borderId="10" xfId="53" applyFont="1" applyFill="1" applyBorder="1" applyAlignment="1">
      <alignment horizontal="left" vertical="top" wrapText="1"/>
      <protection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/>
    </xf>
    <xf numFmtId="0" fontId="3" fillId="0" borderId="14" xfId="0" applyFont="1" applyBorder="1" applyAlignment="1">
      <alignment horizontal="center" wrapText="1"/>
    </xf>
    <xf numFmtId="3" fontId="1" fillId="0" borderId="15" xfId="0" applyNumberFormat="1" applyFont="1" applyFill="1" applyBorder="1" applyAlignment="1">
      <alignment horizontal="right"/>
    </xf>
    <xf numFmtId="0" fontId="1" fillId="0" borderId="15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left" vertical="top" wrapText="1"/>
    </xf>
    <xf numFmtId="3" fontId="1" fillId="0" borderId="16" xfId="0" applyNumberFormat="1" applyFont="1" applyBorder="1" applyAlignment="1">
      <alignment/>
    </xf>
    <xf numFmtId="3" fontId="3" fillId="0" borderId="15" xfId="0" applyNumberFormat="1" applyFont="1" applyFill="1" applyBorder="1" applyAlignment="1">
      <alignment/>
    </xf>
    <xf numFmtId="3" fontId="1" fillId="0" borderId="15" xfId="0" applyNumberFormat="1" applyFont="1" applyFill="1" applyBorder="1" applyAlignment="1">
      <alignment/>
    </xf>
    <xf numFmtId="0" fontId="1" fillId="0" borderId="14" xfId="0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/>
    </xf>
    <xf numFmtId="4" fontId="3" fillId="0" borderId="17" xfId="0" applyNumberFormat="1" applyFont="1" applyBorder="1" applyAlignment="1">
      <alignment horizontal="center" wrapText="1"/>
    </xf>
    <xf numFmtId="3" fontId="1" fillId="0" borderId="15" xfId="0" applyNumberFormat="1" applyFont="1" applyBorder="1" applyAlignment="1">
      <alignment/>
    </xf>
    <xf numFmtId="3" fontId="1" fillId="0" borderId="15" xfId="53" applyNumberFormat="1" applyFont="1" applyFill="1" applyBorder="1" applyAlignment="1">
      <alignment/>
      <protection/>
    </xf>
    <xf numFmtId="3" fontId="1" fillId="0" borderId="15" xfId="0" applyNumberFormat="1" applyFont="1" applyBorder="1" applyAlignment="1">
      <alignment wrapText="1"/>
    </xf>
    <xf numFmtId="3" fontId="1" fillId="0" borderId="15" xfId="0" applyNumberFormat="1" applyFont="1" applyBorder="1" applyAlignment="1">
      <alignment wrapText="1"/>
    </xf>
    <xf numFmtId="3" fontId="1" fillId="0" borderId="15" xfId="0" applyNumberFormat="1" applyFont="1" applyFill="1" applyBorder="1" applyAlignment="1">
      <alignment/>
    </xf>
    <xf numFmtId="49" fontId="1" fillId="0" borderId="14" xfId="0" applyNumberFormat="1" applyFont="1" applyBorder="1" applyAlignment="1">
      <alignment horizontal="center"/>
    </xf>
    <xf numFmtId="0" fontId="1" fillId="0" borderId="18" xfId="0" applyFont="1" applyFill="1" applyBorder="1" applyAlignment="1">
      <alignment vertical="top" wrapText="1"/>
    </xf>
    <xf numFmtId="0" fontId="2" fillId="0" borderId="19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3" fillId="0" borderId="10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wrapText="1"/>
    </xf>
    <xf numFmtId="0" fontId="1" fillId="0" borderId="18" xfId="0" applyFont="1" applyFill="1" applyBorder="1" applyAlignment="1">
      <alignment horizontal="left" vertical="top" wrapText="1" indent="2"/>
    </xf>
    <xf numFmtId="3" fontId="3" fillId="0" borderId="15" xfId="0" applyNumberFormat="1" applyFont="1" applyFill="1" applyBorder="1" applyAlignment="1">
      <alignment wrapText="1"/>
    </xf>
    <xf numFmtId="49" fontId="1" fillId="0" borderId="15" xfId="53" applyNumberFormat="1" applyFont="1" applyFill="1" applyBorder="1" applyAlignment="1">
      <alignment horizontal="center"/>
      <protection/>
    </xf>
    <xf numFmtId="0" fontId="3" fillId="0" borderId="15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5" xfId="53" applyFont="1" applyFill="1" applyBorder="1" applyAlignment="1">
      <alignment horizontal="center"/>
      <protection/>
    </xf>
    <xf numFmtId="0" fontId="1" fillId="0" borderId="15" xfId="0" applyFont="1" applyBorder="1" applyAlignment="1">
      <alignment horizontal="center"/>
    </xf>
    <xf numFmtId="0" fontId="1" fillId="0" borderId="15" xfId="0" applyFont="1" applyBorder="1" applyAlignment="1">
      <alignment horizontal="center" wrapText="1"/>
    </xf>
    <xf numFmtId="49" fontId="1" fillId="0" borderId="15" xfId="0" applyNumberFormat="1" applyFont="1" applyBorder="1" applyAlignment="1">
      <alignment horizontal="center" wrapText="1"/>
    </xf>
    <xf numFmtId="0" fontId="1" fillId="0" borderId="15" xfId="0" applyFont="1" applyBorder="1" applyAlignment="1">
      <alignment horizontal="center"/>
    </xf>
    <xf numFmtId="0" fontId="1" fillId="0" borderId="15" xfId="0" applyFont="1" applyFill="1" applyBorder="1" applyAlignment="1">
      <alignment horizontal="center" wrapText="1"/>
    </xf>
    <xf numFmtId="49" fontId="3" fillId="0" borderId="15" xfId="0" applyNumberFormat="1" applyFont="1" applyBorder="1" applyAlignment="1">
      <alignment horizontal="center" wrapText="1"/>
    </xf>
    <xf numFmtId="49" fontId="1" fillId="0" borderId="15" xfId="0" applyNumberFormat="1" applyFont="1" applyFill="1" applyBorder="1" applyAlignment="1">
      <alignment horizontal="center" wrapText="1"/>
    </xf>
    <xf numFmtId="0" fontId="3" fillId="0" borderId="1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9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 indent="2"/>
    </xf>
    <xf numFmtId="0" fontId="1" fillId="0" borderId="14" xfId="0" applyFont="1" applyBorder="1" applyAlignment="1">
      <alignment horizontal="center"/>
    </xf>
    <xf numFmtId="0" fontId="1" fillId="0" borderId="21" xfId="0" applyFont="1" applyBorder="1" applyAlignment="1">
      <alignment vertical="top" wrapText="1"/>
    </xf>
    <xf numFmtId="0" fontId="1" fillId="0" borderId="22" xfId="0" applyFont="1" applyBorder="1" applyAlignment="1">
      <alignment horizontal="center" wrapText="1"/>
    </xf>
    <xf numFmtId="0" fontId="1" fillId="0" borderId="10" xfId="0" applyNumberFormat="1" applyFont="1" applyBorder="1" applyAlignment="1">
      <alignment horizontal="left" vertical="top" wrapText="1"/>
    </xf>
    <xf numFmtId="49" fontId="1" fillId="0" borderId="15" xfId="0" applyNumberFormat="1" applyFont="1" applyFill="1" applyBorder="1" applyAlignment="1">
      <alignment horizontal="center"/>
    </xf>
    <xf numFmtId="0" fontId="1" fillId="0" borderId="23" xfId="0" applyFont="1" applyBorder="1" applyAlignment="1">
      <alignment vertical="top" wrapText="1"/>
    </xf>
    <xf numFmtId="0" fontId="1" fillId="0" borderId="24" xfId="0" applyFont="1" applyBorder="1" applyAlignment="1">
      <alignment horizontal="center" wrapText="1"/>
    </xf>
    <xf numFmtId="0" fontId="1" fillId="32" borderId="10" xfId="0" applyFont="1" applyFill="1" applyBorder="1" applyAlignment="1">
      <alignment vertical="top" wrapText="1"/>
    </xf>
    <xf numFmtId="49" fontId="1" fillId="0" borderId="15" xfId="0" applyNumberFormat="1" applyFont="1" applyBorder="1" applyAlignment="1">
      <alignment horizontal="center" wrapText="1"/>
    </xf>
    <xf numFmtId="0" fontId="1" fillId="0" borderId="10" xfId="0" applyNumberFormat="1" applyFont="1" applyFill="1" applyBorder="1" applyAlignment="1">
      <alignment horizontal="left" vertical="top" wrapText="1"/>
    </xf>
    <xf numFmtId="0" fontId="1" fillId="0" borderId="22" xfId="0" applyFont="1" applyBorder="1" applyAlignment="1">
      <alignment horizontal="center"/>
    </xf>
    <xf numFmtId="0" fontId="1" fillId="0" borderId="21" xfId="0" applyFont="1" applyBorder="1" applyAlignment="1">
      <alignment vertical="top" wrapText="1"/>
    </xf>
    <xf numFmtId="0" fontId="1" fillId="0" borderId="21" xfId="0" applyNumberFormat="1" applyFont="1" applyBorder="1" applyAlignment="1">
      <alignment horizontal="left" vertical="top" wrapText="1"/>
    </xf>
    <xf numFmtId="49" fontId="1" fillId="0" borderId="14" xfId="0" applyNumberFormat="1" applyFont="1" applyFill="1" applyBorder="1" applyAlignment="1">
      <alignment horizontal="center"/>
    </xf>
    <xf numFmtId="49" fontId="1" fillId="0" borderId="14" xfId="53" applyNumberFormat="1" applyFont="1" applyFill="1" applyBorder="1" applyAlignment="1">
      <alignment horizontal="center"/>
      <protection/>
    </xf>
    <xf numFmtId="0" fontId="3" fillId="0" borderId="14" xfId="0" applyFont="1" applyBorder="1" applyAlignment="1">
      <alignment horizontal="center"/>
    </xf>
    <xf numFmtId="3" fontId="3" fillId="0" borderId="15" xfId="0" applyNumberFormat="1" applyFont="1" applyFill="1" applyBorder="1" applyAlignment="1">
      <alignment/>
    </xf>
    <xf numFmtId="49" fontId="1" fillId="0" borderId="14" xfId="0" applyNumberFormat="1" applyFont="1" applyBorder="1" applyAlignment="1">
      <alignment horizontal="center" wrapText="1"/>
    </xf>
    <xf numFmtId="0" fontId="1" fillId="0" borderId="10" xfId="0" applyFont="1" applyFill="1" applyBorder="1" applyAlignment="1">
      <alignment horizontal="left" vertical="center" wrapText="1" indent="2"/>
    </xf>
    <xf numFmtId="0" fontId="1" fillId="0" borderId="23" xfId="0" applyFont="1" applyBorder="1" applyAlignment="1">
      <alignment horizontal="left" vertical="top" wrapText="1"/>
    </xf>
    <xf numFmtId="3" fontId="1" fillId="0" borderId="15" xfId="0" applyNumberFormat="1" applyFont="1" applyFill="1" applyBorder="1" applyAlignment="1">
      <alignment/>
    </xf>
    <xf numFmtId="3" fontId="3" fillId="0" borderId="15" xfId="0" applyNumberFormat="1" applyFont="1" applyFill="1" applyBorder="1" applyAlignment="1">
      <alignment horizontal="right" vertical="top" wrapText="1"/>
    </xf>
    <xf numFmtId="3" fontId="1" fillId="0" borderId="15" xfId="0" applyNumberFormat="1" applyFont="1" applyFill="1" applyBorder="1" applyAlignment="1">
      <alignment horizontal="right"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21" xfId="0" applyFont="1" applyFill="1" applyBorder="1" applyAlignment="1">
      <alignment horizontal="left" vertical="top" wrapText="1" indent="2"/>
    </xf>
    <xf numFmtId="0" fontId="1" fillId="0" borderId="25" xfId="0" applyFont="1" applyBorder="1" applyAlignment="1">
      <alignment horizontal="center" wrapText="1"/>
    </xf>
    <xf numFmtId="3" fontId="1" fillId="0" borderId="22" xfId="0" applyNumberFormat="1" applyFont="1" applyFill="1" applyBorder="1" applyAlignment="1">
      <alignment/>
    </xf>
    <xf numFmtId="0" fontId="3" fillId="0" borderId="26" xfId="0" applyFont="1" applyBorder="1" applyAlignment="1">
      <alignment horizontal="center" wrapText="1"/>
    </xf>
    <xf numFmtId="3" fontId="3" fillId="0" borderId="27" xfId="0" applyNumberFormat="1" applyFont="1" applyFill="1" applyBorder="1" applyAlignment="1">
      <alignment wrapText="1"/>
    </xf>
    <xf numFmtId="0" fontId="5" fillId="0" borderId="28" xfId="0" applyFont="1" applyFill="1" applyBorder="1" applyAlignment="1">
      <alignment horizontal="left" vertical="top" wrapText="1"/>
    </xf>
    <xf numFmtId="0" fontId="1" fillId="0" borderId="0" xfId="0" applyFont="1" applyAlignment="1">
      <alignment/>
    </xf>
    <xf numFmtId="0" fontId="0" fillId="0" borderId="29" xfId="0" applyBorder="1" applyAlignment="1">
      <alignment horizontal="center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39"/>
  <sheetViews>
    <sheetView tabSelected="1" workbookViewId="0" topLeftCell="A198">
      <selection activeCell="L206" sqref="L206"/>
    </sheetView>
  </sheetViews>
  <sheetFormatPr defaultColWidth="9.00390625" defaultRowHeight="12.75"/>
  <cols>
    <col min="1" max="1" width="64.125" style="0" customWidth="1"/>
    <col min="2" max="2" width="28.75390625" style="0" customWidth="1"/>
    <col min="3" max="3" width="10.75390625" style="0" customWidth="1"/>
  </cols>
  <sheetData>
    <row r="1" spans="1:3" ht="16.5" customHeight="1">
      <c r="A1" s="14"/>
      <c r="B1" s="116" t="s">
        <v>387</v>
      </c>
      <c r="C1" s="117"/>
    </row>
    <row r="2" spans="1:3" ht="16.5" customHeight="1">
      <c r="A2" s="14"/>
      <c r="B2" s="14"/>
      <c r="C2" s="114"/>
    </row>
    <row r="3" spans="1:3" ht="16.5" customHeight="1">
      <c r="A3" s="14"/>
      <c r="B3" s="118" t="s">
        <v>389</v>
      </c>
      <c r="C3" s="119"/>
    </row>
    <row r="4" spans="1:3" ht="16.5" customHeight="1">
      <c r="A4" s="14"/>
      <c r="B4" s="118" t="s">
        <v>390</v>
      </c>
      <c r="C4" s="119"/>
    </row>
    <row r="5" spans="1:3" ht="16.5" customHeight="1">
      <c r="A5" s="14"/>
      <c r="B5" s="118" t="s">
        <v>391</v>
      </c>
      <c r="C5" s="119"/>
    </row>
    <row r="6" spans="1:3" ht="16.5" customHeight="1">
      <c r="A6" s="62"/>
      <c r="B6" s="62"/>
      <c r="C6" s="62"/>
    </row>
    <row r="7" spans="1:3" ht="16.5" customHeight="1">
      <c r="A7" s="120" t="s">
        <v>388</v>
      </c>
      <c r="B7" s="120"/>
      <c r="C7" s="120"/>
    </row>
    <row r="8" spans="1:3" ht="16.5" customHeight="1">
      <c r="A8" s="120" t="s">
        <v>228</v>
      </c>
      <c r="B8" s="120"/>
      <c r="C8" s="120"/>
    </row>
    <row r="9" spans="1:3" ht="16.5" customHeight="1">
      <c r="A9" s="79"/>
      <c r="B9" s="79"/>
      <c r="C9" s="79"/>
    </row>
    <row r="10" spans="1:3" ht="40.5" customHeight="1">
      <c r="A10" s="80" t="s">
        <v>185</v>
      </c>
      <c r="B10" s="81" t="s">
        <v>17</v>
      </c>
      <c r="C10" s="82" t="s">
        <v>237</v>
      </c>
    </row>
    <row r="11" spans="1:3" ht="12" customHeight="1">
      <c r="A11" s="8">
        <v>1</v>
      </c>
      <c r="B11" s="7">
        <v>2</v>
      </c>
      <c r="C11" s="61">
        <v>3</v>
      </c>
    </row>
    <row r="12" spans="1:3" ht="16.5" customHeight="1">
      <c r="A12" s="64" t="s">
        <v>181</v>
      </c>
      <c r="B12" s="53" t="s">
        <v>22</v>
      </c>
      <c r="C12" s="9">
        <f>SUM(C13,C20,C32,C41,C51,C65,C84,C92,C102,C116,C148)</f>
        <v>4304812</v>
      </c>
    </row>
    <row r="13" spans="1:3" ht="16.5" customHeight="1">
      <c r="A13" s="5" t="s">
        <v>172</v>
      </c>
      <c r="B13" s="68" t="s">
        <v>23</v>
      </c>
      <c r="C13" s="48">
        <f>SUM(C14)</f>
        <v>2608673</v>
      </c>
    </row>
    <row r="14" spans="1:3" ht="15.75">
      <c r="A14" s="85" t="s">
        <v>12</v>
      </c>
      <c r="B14" s="86" t="s">
        <v>24</v>
      </c>
      <c r="C14" s="104">
        <f>SUM(C15:C18)</f>
        <v>2608673</v>
      </c>
    </row>
    <row r="15" spans="1:3" ht="78.75">
      <c r="A15" s="87" t="s">
        <v>278</v>
      </c>
      <c r="B15" s="88" t="s">
        <v>25</v>
      </c>
      <c r="C15" s="49">
        <v>2551974</v>
      </c>
    </row>
    <row r="16" spans="1:3" ht="110.25">
      <c r="A16" s="87" t="s">
        <v>279</v>
      </c>
      <c r="B16" s="88" t="s">
        <v>26</v>
      </c>
      <c r="C16" s="49">
        <v>28170</v>
      </c>
    </row>
    <row r="17" spans="1:3" ht="47.25">
      <c r="A17" s="87" t="s">
        <v>280</v>
      </c>
      <c r="B17" s="88" t="s">
        <v>28</v>
      </c>
      <c r="C17" s="49">
        <v>27128</v>
      </c>
    </row>
    <row r="18" spans="1:3" ht="94.5">
      <c r="A18" s="87" t="s">
        <v>281</v>
      </c>
      <c r="B18" s="88" t="s">
        <v>27</v>
      </c>
      <c r="C18" s="49">
        <v>1401</v>
      </c>
    </row>
    <row r="19" spans="1:3" ht="12" customHeight="1">
      <c r="A19" s="35"/>
      <c r="B19" s="69"/>
      <c r="C19" s="49"/>
    </row>
    <row r="20" spans="1:3" ht="16.5" customHeight="1">
      <c r="A20" s="5" t="s">
        <v>173</v>
      </c>
      <c r="B20" s="68" t="s">
        <v>29</v>
      </c>
      <c r="C20" s="100">
        <f>SUM(C21,C25,C28)</f>
        <v>339142</v>
      </c>
    </row>
    <row r="21" spans="1:3" ht="32.25" customHeight="1">
      <c r="A21" s="6" t="s">
        <v>170</v>
      </c>
      <c r="B21" s="72" t="s">
        <v>30</v>
      </c>
      <c r="C21" s="49">
        <f>SUM(C22)</f>
        <v>2229</v>
      </c>
    </row>
    <row r="22" spans="1:3" ht="31.5">
      <c r="A22" s="38" t="s">
        <v>271</v>
      </c>
      <c r="B22" s="67" t="s">
        <v>283</v>
      </c>
      <c r="C22" s="55">
        <f>SUM(C23:C24)</f>
        <v>2229</v>
      </c>
    </row>
    <row r="23" spans="1:3" ht="31.5">
      <c r="A23" s="38" t="s">
        <v>271</v>
      </c>
      <c r="B23" s="67" t="s">
        <v>31</v>
      </c>
      <c r="C23" s="49">
        <v>2193</v>
      </c>
    </row>
    <row r="24" spans="1:3" ht="47.25">
      <c r="A24" s="38" t="s">
        <v>252</v>
      </c>
      <c r="B24" s="67" t="s">
        <v>32</v>
      </c>
      <c r="C24" s="49">
        <v>36</v>
      </c>
    </row>
    <row r="25" spans="1:3" ht="32.25" customHeight="1">
      <c r="A25" s="6" t="s">
        <v>13</v>
      </c>
      <c r="B25" s="70" t="s">
        <v>284</v>
      </c>
      <c r="C25" s="55">
        <f>SUM(C26:C27)</f>
        <v>312105</v>
      </c>
    </row>
    <row r="26" spans="1:3" ht="32.25" customHeight="1">
      <c r="A26" s="35" t="s">
        <v>272</v>
      </c>
      <c r="B26" s="70" t="s">
        <v>33</v>
      </c>
      <c r="C26" s="49">
        <v>313554</v>
      </c>
    </row>
    <row r="27" spans="1:3" ht="49.5" customHeight="1">
      <c r="A27" s="35" t="s">
        <v>282</v>
      </c>
      <c r="B27" s="70" t="s">
        <v>34</v>
      </c>
      <c r="C27" s="49">
        <v>-1449</v>
      </c>
    </row>
    <row r="28" spans="1:3" ht="16.5" customHeight="1">
      <c r="A28" s="6" t="s">
        <v>186</v>
      </c>
      <c r="B28" s="72" t="s">
        <v>285</v>
      </c>
      <c r="C28" s="28">
        <f>SUM(C29:C30)</f>
        <v>24808</v>
      </c>
    </row>
    <row r="29" spans="1:3" ht="16.5" customHeight="1">
      <c r="A29" s="35" t="s">
        <v>186</v>
      </c>
      <c r="B29" s="70" t="s">
        <v>35</v>
      </c>
      <c r="C29" s="49">
        <v>24764</v>
      </c>
    </row>
    <row r="30" spans="1:3" ht="31.5">
      <c r="A30" s="35" t="s">
        <v>386</v>
      </c>
      <c r="B30" s="70" t="s">
        <v>36</v>
      </c>
      <c r="C30" s="49">
        <v>44</v>
      </c>
    </row>
    <row r="31" spans="1:3" ht="12" customHeight="1">
      <c r="A31" s="4"/>
      <c r="B31" s="69"/>
      <c r="C31" s="49"/>
    </row>
    <row r="32" spans="1:3" ht="16.5" customHeight="1">
      <c r="A32" s="5" t="s">
        <v>174</v>
      </c>
      <c r="B32" s="68" t="s">
        <v>37</v>
      </c>
      <c r="C32" s="105">
        <f>SUM(C33,C35)</f>
        <v>258068</v>
      </c>
    </row>
    <row r="33" spans="1:3" ht="16.5" customHeight="1">
      <c r="A33" s="41" t="s">
        <v>213</v>
      </c>
      <c r="B33" s="70" t="s">
        <v>38</v>
      </c>
      <c r="C33" s="106">
        <f>SUM(C34)</f>
        <v>43670</v>
      </c>
    </row>
    <row r="34" spans="1:3" ht="47.25">
      <c r="A34" s="6" t="s">
        <v>19</v>
      </c>
      <c r="B34" s="72" t="s">
        <v>39</v>
      </c>
      <c r="C34" s="49">
        <v>43670</v>
      </c>
    </row>
    <row r="35" spans="1:3" ht="16.5" customHeight="1">
      <c r="A35" s="6" t="s">
        <v>14</v>
      </c>
      <c r="B35" s="69" t="s">
        <v>40</v>
      </c>
      <c r="C35" s="49">
        <f>SUM(C37:C38)</f>
        <v>214398</v>
      </c>
    </row>
    <row r="36" spans="1:3" ht="47.25">
      <c r="A36" s="35" t="s">
        <v>214</v>
      </c>
      <c r="B36" s="70" t="s">
        <v>41</v>
      </c>
      <c r="C36" s="49">
        <f>SUM(C37)</f>
        <v>6638</v>
      </c>
    </row>
    <row r="37" spans="1:3" ht="66" customHeight="1">
      <c r="A37" s="35" t="s">
        <v>215</v>
      </c>
      <c r="B37" s="70" t="s">
        <v>42</v>
      </c>
      <c r="C37" s="49">
        <v>6638</v>
      </c>
    </row>
    <row r="38" spans="1:3" ht="47.25">
      <c r="A38" s="35" t="s">
        <v>216</v>
      </c>
      <c r="B38" s="70" t="s">
        <v>43</v>
      </c>
      <c r="C38" s="49">
        <f>SUM(C39)</f>
        <v>207760</v>
      </c>
    </row>
    <row r="39" spans="1:3" ht="66" customHeight="1">
      <c r="A39" s="35" t="s">
        <v>217</v>
      </c>
      <c r="B39" s="70" t="s">
        <v>44</v>
      </c>
      <c r="C39" s="49">
        <v>207760</v>
      </c>
    </row>
    <row r="40" spans="1:3" ht="12" customHeight="1">
      <c r="A40" s="10"/>
      <c r="B40" s="69"/>
      <c r="C40" s="49"/>
    </row>
    <row r="41" spans="1:3" ht="16.5" customHeight="1">
      <c r="A41" s="5" t="s">
        <v>175</v>
      </c>
      <c r="B41" s="68" t="s">
        <v>45</v>
      </c>
      <c r="C41" s="105">
        <f>SUM(C42,C44)</f>
        <v>48549</v>
      </c>
    </row>
    <row r="42" spans="1:3" ht="31.5">
      <c r="A42" s="40" t="s">
        <v>218</v>
      </c>
      <c r="B42" s="45" t="s">
        <v>46</v>
      </c>
      <c r="C42" s="24">
        <f>SUM(C43)</f>
        <v>46331</v>
      </c>
    </row>
    <row r="43" spans="1:3" ht="47.25">
      <c r="A43" s="6" t="s">
        <v>182</v>
      </c>
      <c r="B43" s="69" t="s">
        <v>47</v>
      </c>
      <c r="C43" s="49">
        <v>46331</v>
      </c>
    </row>
    <row r="44" spans="1:3" ht="31.5">
      <c r="A44" s="40" t="s">
        <v>219</v>
      </c>
      <c r="B44" s="45" t="s">
        <v>48</v>
      </c>
      <c r="C44" s="49">
        <f>SUM(C45,C47,C48)</f>
        <v>2218</v>
      </c>
    </row>
    <row r="45" spans="1:3" ht="66" customHeight="1">
      <c r="A45" s="6" t="s">
        <v>286</v>
      </c>
      <c r="B45" s="69" t="s">
        <v>49</v>
      </c>
      <c r="C45" s="28">
        <f>SUM(C46)</f>
        <v>1705</v>
      </c>
    </row>
    <row r="46" spans="1:3" ht="78.75">
      <c r="A46" s="87" t="s">
        <v>287</v>
      </c>
      <c r="B46" s="88" t="s">
        <v>288</v>
      </c>
      <c r="C46" s="49">
        <v>1705</v>
      </c>
    </row>
    <row r="47" spans="1:3" ht="31.5">
      <c r="A47" s="89" t="s">
        <v>163</v>
      </c>
      <c r="B47" s="90" t="s">
        <v>50</v>
      </c>
      <c r="C47" s="49">
        <v>103</v>
      </c>
    </row>
    <row r="48" spans="1:3" ht="63">
      <c r="A48" s="6" t="s">
        <v>220</v>
      </c>
      <c r="B48" s="69" t="s">
        <v>51</v>
      </c>
      <c r="C48" s="54">
        <f>SUM(C49)</f>
        <v>410</v>
      </c>
    </row>
    <row r="49" spans="1:3" ht="94.5">
      <c r="A49" s="6" t="s">
        <v>188</v>
      </c>
      <c r="B49" s="71" t="s">
        <v>289</v>
      </c>
      <c r="C49" s="33">
        <v>410</v>
      </c>
    </row>
    <row r="50" spans="1:3" ht="12" customHeight="1">
      <c r="A50" s="6"/>
      <c r="B50" s="71"/>
      <c r="C50" s="33"/>
    </row>
    <row r="51" spans="1:3" ht="31.5">
      <c r="A51" s="5" t="s">
        <v>183</v>
      </c>
      <c r="B51" s="68" t="s">
        <v>52</v>
      </c>
      <c r="C51" s="34">
        <f>SUM(C52,C54,C57)</f>
        <v>-51</v>
      </c>
    </row>
    <row r="52" spans="1:3" ht="31.5">
      <c r="A52" s="6" t="s">
        <v>164</v>
      </c>
      <c r="B52" s="73" t="s">
        <v>53</v>
      </c>
      <c r="C52" s="33">
        <f>SUM(C53)</f>
        <v>-95</v>
      </c>
    </row>
    <row r="53" spans="1:3" ht="47.25">
      <c r="A53" s="35" t="s">
        <v>221</v>
      </c>
      <c r="B53" s="70" t="s">
        <v>54</v>
      </c>
      <c r="C53" s="33">
        <v>-95</v>
      </c>
    </row>
    <row r="54" spans="1:3" ht="18.75" customHeight="1">
      <c r="A54" s="35" t="s">
        <v>174</v>
      </c>
      <c r="B54" s="70" t="s">
        <v>55</v>
      </c>
      <c r="C54" s="33">
        <f>SUM(C55)</f>
        <v>40</v>
      </c>
    </row>
    <row r="55" spans="1:3" ht="33.75" customHeight="1">
      <c r="A55" s="6" t="s">
        <v>165</v>
      </c>
      <c r="B55" s="73" t="s">
        <v>56</v>
      </c>
      <c r="C55" s="47">
        <f>SUM(C56)</f>
        <v>40</v>
      </c>
    </row>
    <row r="56" spans="1:3" ht="31.5">
      <c r="A56" s="35" t="s">
        <v>277</v>
      </c>
      <c r="B56" s="70" t="s">
        <v>290</v>
      </c>
      <c r="C56" s="33">
        <v>40</v>
      </c>
    </row>
    <row r="57" spans="1:3" ht="32.25" customHeight="1">
      <c r="A57" s="6" t="s">
        <v>166</v>
      </c>
      <c r="B57" s="71" t="s">
        <v>57</v>
      </c>
      <c r="C57" s="33">
        <f>SUM(C58,C60,C62)</f>
        <v>4</v>
      </c>
    </row>
    <row r="58" spans="1:3" ht="17.25" customHeight="1">
      <c r="A58" s="35" t="s">
        <v>222</v>
      </c>
      <c r="B58" s="70" t="s">
        <v>58</v>
      </c>
      <c r="C58" s="33">
        <f>SUM(C59)</f>
        <v>1</v>
      </c>
    </row>
    <row r="59" spans="1:3" ht="32.25" customHeight="1">
      <c r="A59" s="35" t="s">
        <v>223</v>
      </c>
      <c r="B59" s="70" t="s">
        <v>291</v>
      </c>
      <c r="C59" s="33">
        <v>1</v>
      </c>
    </row>
    <row r="60" spans="1:3" ht="47.25">
      <c r="A60" s="39" t="s">
        <v>224</v>
      </c>
      <c r="B60" s="45" t="s">
        <v>59</v>
      </c>
      <c r="C60" s="33">
        <f>SUM(C61)</f>
        <v>2</v>
      </c>
    </row>
    <row r="61" spans="1:3" ht="63">
      <c r="A61" s="35" t="s">
        <v>225</v>
      </c>
      <c r="B61" s="70" t="s">
        <v>292</v>
      </c>
      <c r="C61" s="33">
        <v>2</v>
      </c>
    </row>
    <row r="62" spans="1:3" ht="18" customHeight="1">
      <c r="A62" s="40" t="s">
        <v>226</v>
      </c>
      <c r="B62" s="107" t="s">
        <v>60</v>
      </c>
      <c r="C62" s="55">
        <f>SUM(C63)</f>
        <v>1</v>
      </c>
    </row>
    <row r="63" spans="1:3" ht="31.5">
      <c r="A63" s="35" t="s">
        <v>227</v>
      </c>
      <c r="B63" s="67" t="s">
        <v>293</v>
      </c>
      <c r="C63" s="33">
        <v>1</v>
      </c>
    </row>
    <row r="64" spans="1:3" ht="12" customHeight="1">
      <c r="A64" s="10"/>
      <c r="B64" s="69"/>
      <c r="C64" s="33"/>
    </row>
    <row r="65" spans="1:3" ht="31.5">
      <c r="A65" s="5" t="s">
        <v>176</v>
      </c>
      <c r="B65" s="68" t="s">
        <v>61</v>
      </c>
      <c r="C65" s="32">
        <f>SUM(C66,C68,C77,C80)</f>
        <v>560159</v>
      </c>
    </row>
    <row r="66" spans="1:3" s="2" customFormat="1" ht="78.75">
      <c r="A66" s="40" t="s">
        <v>171</v>
      </c>
      <c r="B66" s="75" t="s">
        <v>62</v>
      </c>
      <c r="C66" s="33">
        <f>SUM(C67)</f>
        <v>1195</v>
      </c>
    </row>
    <row r="67" spans="1:3" s="2" customFormat="1" ht="49.5" customHeight="1">
      <c r="A67" s="40" t="s">
        <v>169</v>
      </c>
      <c r="B67" s="75" t="s">
        <v>63</v>
      </c>
      <c r="C67" s="33">
        <v>1195</v>
      </c>
    </row>
    <row r="68" spans="1:3" ht="79.5" customHeight="1">
      <c r="A68" s="40" t="s">
        <v>273</v>
      </c>
      <c r="B68" s="75" t="s">
        <v>64</v>
      </c>
      <c r="C68" s="33">
        <f>SUM(C69,C71,C73,C75)</f>
        <v>480411</v>
      </c>
    </row>
    <row r="69" spans="1:3" ht="63">
      <c r="A69" s="40" t="s">
        <v>264</v>
      </c>
      <c r="B69" s="75" t="s">
        <v>65</v>
      </c>
      <c r="C69" s="33">
        <f>SUM(C70)</f>
        <v>303206</v>
      </c>
    </row>
    <row r="70" spans="1:3" ht="78.75">
      <c r="A70" s="87" t="s">
        <v>294</v>
      </c>
      <c r="B70" s="88" t="s">
        <v>297</v>
      </c>
      <c r="C70" s="33">
        <v>303206</v>
      </c>
    </row>
    <row r="71" spans="1:3" ht="78.75">
      <c r="A71" s="40" t="s">
        <v>274</v>
      </c>
      <c r="B71" s="45" t="s">
        <v>66</v>
      </c>
      <c r="C71" s="33">
        <f>SUM(C72)</f>
        <v>31182</v>
      </c>
    </row>
    <row r="72" spans="1:3" ht="78.75">
      <c r="A72" s="4" t="s">
        <v>275</v>
      </c>
      <c r="B72" s="69" t="s">
        <v>67</v>
      </c>
      <c r="C72" s="33">
        <v>31182</v>
      </c>
    </row>
    <row r="73" spans="1:3" ht="47.25">
      <c r="A73" s="91" t="s">
        <v>295</v>
      </c>
      <c r="B73" s="69" t="s">
        <v>298</v>
      </c>
      <c r="C73" s="56">
        <f>SUM(C74)</f>
        <v>603</v>
      </c>
    </row>
    <row r="74" spans="1:3" ht="63">
      <c r="A74" s="91" t="s">
        <v>296</v>
      </c>
      <c r="B74" s="69" t="s">
        <v>299</v>
      </c>
      <c r="C74" s="33">
        <v>603</v>
      </c>
    </row>
    <row r="75" spans="1:3" ht="79.5" customHeight="1">
      <c r="A75" s="40" t="s">
        <v>276</v>
      </c>
      <c r="B75" s="45" t="s">
        <v>68</v>
      </c>
      <c r="C75" s="33">
        <f>SUM(C76)</f>
        <v>145420</v>
      </c>
    </row>
    <row r="76" spans="1:3" ht="66" customHeight="1">
      <c r="A76" s="4" t="s">
        <v>0</v>
      </c>
      <c r="B76" s="69" t="s">
        <v>69</v>
      </c>
      <c r="C76" s="33">
        <v>145420</v>
      </c>
    </row>
    <row r="77" spans="1:3" ht="33.75" customHeight="1">
      <c r="A77" s="4" t="s">
        <v>15</v>
      </c>
      <c r="B77" s="69" t="s">
        <v>70</v>
      </c>
      <c r="C77" s="33">
        <f>C78</f>
        <v>2688</v>
      </c>
    </row>
    <row r="78" spans="1:3" ht="47.25">
      <c r="A78" s="4" t="s">
        <v>1</v>
      </c>
      <c r="B78" s="69" t="s">
        <v>71</v>
      </c>
      <c r="C78" s="33">
        <f>SUM(C79)</f>
        <v>2688</v>
      </c>
    </row>
    <row r="79" spans="1:3" ht="49.5" customHeight="1">
      <c r="A79" s="4" t="s">
        <v>18</v>
      </c>
      <c r="B79" s="69" t="s">
        <v>72</v>
      </c>
      <c r="C79" s="33">
        <v>2688</v>
      </c>
    </row>
    <row r="80" spans="1:3" ht="79.5" customHeight="1">
      <c r="A80" s="4" t="s">
        <v>3</v>
      </c>
      <c r="B80" s="69" t="s">
        <v>73</v>
      </c>
      <c r="C80" s="33">
        <f>SUM(,C81)</f>
        <v>75865</v>
      </c>
    </row>
    <row r="81" spans="1:3" ht="79.5" customHeight="1">
      <c r="A81" s="4" t="s">
        <v>4</v>
      </c>
      <c r="B81" s="69" t="s">
        <v>74</v>
      </c>
      <c r="C81" s="33">
        <f>SUM(C82)</f>
        <v>75865</v>
      </c>
    </row>
    <row r="82" spans="1:3" ht="78.75">
      <c r="A82" s="4" t="s">
        <v>5</v>
      </c>
      <c r="B82" s="69" t="s">
        <v>75</v>
      </c>
      <c r="C82" s="33">
        <v>75865</v>
      </c>
    </row>
    <row r="83" spans="1:3" ht="12" customHeight="1">
      <c r="A83" s="4"/>
      <c r="B83" s="69"/>
      <c r="C83" s="33"/>
    </row>
    <row r="84" spans="1:3" s="1" customFormat="1" ht="15.75">
      <c r="A84" s="5" t="s">
        <v>179</v>
      </c>
      <c r="B84" s="68" t="s">
        <v>76</v>
      </c>
      <c r="C84" s="32">
        <f>C85</f>
        <v>18354</v>
      </c>
    </row>
    <row r="85" spans="1:3" ht="15.75">
      <c r="A85" s="4" t="s">
        <v>16</v>
      </c>
      <c r="B85" s="69" t="s">
        <v>77</v>
      </c>
      <c r="C85" s="56">
        <f>SUM(C86:C90)</f>
        <v>18354</v>
      </c>
    </row>
    <row r="86" spans="1:3" ht="31.5">
      <c r="A86" s="87" t="s">
        <v>300</v>
      </c>
      <c r="B86" s="88" t="s">
        <v>304</v>
      </c>
      <c r="C86" s="33">
        <v>2747</v>
      </c>
    </row>
    <row r="87" spans="1:3" ht="31.5">
      <c r="A87" s="87" t="s">
        <v>301</v>
      </c>
      <c r="B87" s="88" t="s">
        <v>305</v>
      </c>
      <c r="C87" s="33">
        <v>842</v>
      </c>
    </row>
    <row r="88" spans="1:3" ht="15.75">
      <c r="A88" s="87" t="s">
        <v>302</v>
      </c>
      <c r="B88" s="88" t="s">
        <v>306</v>
      </c>
      <c r="C88" s="33">
        <v>4640</v>
      </c>
    </row>
    <row r="89" spans="1:3" ht="15.75">
      <c r="A89" s="87" t="s">
        <v>303</v>
      </c>
      <c r="B89" s="88" t="s">
        <v>307</v>
      </c>
      <c r="C89" s="33">
        <v>10125</v>
      </c>
    </row>
    <row r="90" spans="1:3" ht="31.5" customHeight="1">
      <c r="A90" s="93" t="s">
        <v>384</v>
      </c>
      <c r="B90" s="88" t="s">
        <v>385</v>
      </c>
      <c r="C90" s="33">
        <v>0</v>
      </c>
    </row>
    <row r="91" spans="1:3" ht="12" customHeight="1">
      <c r="A91" s="4"/>
      <c r="B91" s="69"/>
      <c r="C91" s="33"/>
    </row>
    <row r="92" spans="1:3" s="1" customFormat="1" ht="32.25" customHeight="1">
      <c r="A92" s="5" t="s">
        <v>308</v>
      </c>
      <c r="B92" s="76" t="s">
        <v>78</v>
      </c>
      <c r="C92" s="32">
        <f>C93+C96</f>
        <v>14575</v>
      </c>
    </row>
    <row r="93" spans="1:3" s="1" customFormat="1" ht="17.25" customHeight="1">
      <c r="A93" s="39" t="s">
        <v>309</v>
      </c>
      <c r="B93" s="92" t="s">
        <v>317</v>
      </c>
      <c r="C93" s="33">
        <f>SUM(C94)</f>
        <v>8680</v>
      </c>
    </row>
    <row r="94" spans="1:3" ht="15.75">
      <c r="A94" s="39" t="s">
        <v>310</v>
      </c>
      <c r="B94" s="92" t="s">
        <v>318</v>
      </c>
      <c r="C94" s="56">
        <f>SUM(C95)</f>
        <v>8680</v>
      </c>
    </row>
    <row r="95" spans="1:3" ht="31.5">
      <c r="A95" s="4" t="s">
        <v>311</v>
      </c>
      <c r="B95" s="92" t="s">
        <v>319</v>
      </c>
      <c r="C95" s="33">
        <v>8680</v>
      </c>
    </row>
    <row r="96" spans="1:3" ht="15.75" customHeight="1">
      <c r="A96" s="39" t="s">
        <v>312</v>
      </c>
      <c r="B96" s="92" t="s">
        <v>320</v>
      </c>
      <c r="C96" s="56">
        <f>SUM(C97,C99)</f>
        <v>5895</v>
      </c>
    </row>
    <row r="97" spans="1:3" ht="31.5">
      <c r="A97" s="93" t="s">
        <v>313</v>
      </c>
      <c r="B97" s="88" t="s">
        <v>321</v>
      </c>
      <c r="C97" s="56">
        <f>SUM(C98)</f>
        <v>898</v>
      </c>
    </row>
    <row r="98" spans="1:3" ht="32.25" customHeight="1">
      <c r="A98" s="87" t="s">
        <v>314</v>
      </c>
      <c r="B98" s="88" t="s">
        <v>322</v>
      </c>
      <c r="C98" s="33">
        <v>898</v>
      </c>
    </row>
    <row r="99" spans="1:3" ht="15.75">
      <c r="A99" s="39" t="s">
        <v>315</v>
      </c>
      <c r="B99" s="77" t="s">
        <v>323</v>
      </c>
      <c r="C99" s="56">
        <f>SUM(C100)</f>
        <v>4997</v>
      </c>
    </row>
    <row r="100" spans="1:3" ht="30" customHeight="1">
      <c r="A100" s="4" t="s">
        <v>316</v>
      </c>
      <c r="B100" s="73" t="s">
        <v>324</v>
      </c>
      <c r="C100" s="33">
        <v>4997</v>
      </c>
    </row>
    <row r="101" spans="1:3" ht="12" customHeight="1">
      <c r="A101" s="4"/>
      <c r="B101" s="69"/>
      <c r="C101" s="33"/>
    </row>
    <row r="102" spans="1:3" ht="16.5" customHeight="1">
      <c r="A102" s="5" t="s">
        <v>177</v>
      </c>
      <c r="B102" s="68" t="s">
        <v>79</v>
      </c>
      <c r="C102" s="34">
        <f>SUM(C103,C105,C110)</f>
        <v>342997</v>
      </c>
    </row>
    <row r="103" spans="1:3" ht="16.5" customHeight="1">
      <c r="A103" s="39" t="s">
        <v>229</v>
      </c>
      <c r="B103" s="45" t="s">
        <v>80</v>
      </c>
      <c r="C103" s="33">
        <f>SUM(C104)</f>
        <v>2988</v>
      </c>
    </row>
    <row r="104" spans="1:3" ht="32.25" customHeight="1">
      <c r="A104" s="39" t="s">
        <v>20</v>
      </c>
      <c r="B104" s="45" t="s">
        <v>81</v>
      </c>
      <c r="C104" s="33">
        <v>2988</v>
      </c>
    </row>
    <row r="105" spans="1:3" ht="79.5" customHeight="1">
      <c r="A105" s="39" t="s">
        <v>6</v>
      </c>
      <c r="B105" s="77" t="s">
        <v>82</v>
      </c>
      <c r="C105" s="33">
        <f>SUM(C106,C108)</f>
        <v>268427</v>
      </c>
    </row>
    <row r="106" spans="1:3" ht="79.5" customHeight="1">
      <c r="A106" s="4" t="s">
        <v>7</v>
      </c>
      <c r="B106" s="69" t="s">
        <v>325</v>
      </c>
      <c r="C106" s="33">
        <f>SUM(C107)</f>
        <v>268423</v>
      </c>
    </row>
    <row r="107" spans="1:3" ht="94.5">
      <c r="A107" s="39" t="s">
        <v>8</v>
      </c>
      <c r="B107" s="45" t="s">
        <v>326</v>
      </c>
      <c r="C107" s="33">
        <v>268423</v>
      </c>
    </row>
    <row r="108" spans="1:3" ht="94.5">
      <c r="A108" s="95" t="s">
        <v>373</v>
      </c>
      <c r="B108" s="94" t="s">
        <v>327</v>
      </c>
      <c r="C108" s="28">
        <f>SUM(C109)</f>
        <v>4</v>
      </c>
    </row>
    <row r="109" spans="1:3" ht="79.5" customHeight="1">
      <c r="A109" s="6" t="s">
        <v>374</v>
      </c>
      <c r="B109" s="84" t="s">
        <v>328</v>
      </c>
      <c r="C109" s="33">
        <v>4</v>
      </c>
    </row>
    <row r="110" spans="1:3" ht="49.5" customHeight="1">
      <c r="A110" s="40" t="s">
        <v>255</v>
      </c>
      <c r="B110" s="75" t="s">
        <v>83</v>
      </c>
      <c r="C110" s="33">
        <f>SUM(C111,C113)</f>
        <v>71582</v>
      </c>
    </row>
    <row r="111" spans="1:3" ht="31.5">
      <c r="A111" s="39" t="s">
        <v>230</v>
      </c>
      <c r="B111" s="45" t="s">
        <v>84</v>
      </c>
      <c r="C111" s="33">
        <f>SUM(C112)</f>
        <v>63943</v>
      </c>
    </row>
    <row r="112" spans="1:3" ht="47.25">
      <c r="A112" s="4" t="s">
        <v>168</v>
      </c>
      <c r="B112" s="73" t="s">
        <v>85</v>
      </c>
      <c r="C112" s="33">
        <v>63943</v>
      </c>
    </row>
    <row r="113" spans="1:3" ht="47.25">
      <c r="A113" s="39" t="s">
        <v>9</v>
      </c>
      <c r="B113" s="77" t="s">
        <v>86</v>
      </c>
      <c r="C113" s="33">
        <f>SUM(C114)</f>
        <v>7639</v>
      </c>
    </row>
    <row r="114" spans="1:3" ht="49.5" customHeight="1">
      <c r="A114" s="4" t="s">
        <v>10</v>
      </c>
      <c r="B114" s="73" t="s">
        <v>87</v>
      </c>
      <c r="C114" s="33">
        <v>7639</v>
      </c>
    </row>
    <row r="115" spans="1:3" ht="12" customHeight="1">
      <c r="A115" s="4"/>
      <c r="B115" s="69"/>
      <c r="C115" s="33"/>
    </row>
    <row r="116" spans="1:3" ht="16.5" customHeight="1">
      <c r="A116" s="5" t="s">
        <v>178</v>
      </c>
      <c r="B116" s="68" t="s">
        <v>88</v>
      </c>
      <c r="C116" s="32">
        <f>SUM(C117,C120,C121,C122,C124,C127,C135,C136,C140,C142,C144,C145)</f>
        <v>113316</v>
      </c>
    </row>
    <row r="117" spans="1:3" ht="31.5">
      <c r="A117" s="3" t="s">
        <v>161</v>
      </c>
      <c r="B117" s="69" t="s">
        <v>89</v>
      </c>
      <c r="C117" s="33">
        <f>SUM(C118,C119)</f>
        <v>1525</v>
      </c>
    </row>
    <row r="118" spans="1:3" ht="114" customHeight="1">
      <c r="A118" s="35" t="s">
        <v>11</v>
      </c>
      <c r="B118" s="70" t="s">
        <v>90</v>
      </c>
      <c r="C118" s="33">
        <v>1463</v>
      </c>
    </row>
    <row r="119" spans="1:3" ht="63">
      <c r="A119" s="35" t="s">
        <v>231</v>
      </c>
      <c r="B119" s="70" t="s">
        <v>91</v>
      </c>
      <c r="C119" s="33">
        <v>62</v>
      </c>
    </row>
    <row r="120" spans="1:3" ht="63">
      <c r="A120" s="3" t="s">
        <v>162</v>
      </c>
      <c r="B120" s="69" t="s">
        <v>92</v>
      </c>
      <c r="C120" s="33">
        <v>776</v>
      </c>
    </row>
    <row r="121" spans="1:3" ht="63">
      <c r="A121" s="3" t="s">
        <v>156</v>
      </c>
      <c r="B121" s="69" t="s">
        <v>93</v>
      </c>
      <c r="C121" s="33">
        <v>167</v>
      </c>
    </row>
    <row r="122" spans="1:3" ht="47.25">
      <c r="A122" s="11" t="s">
        <v>184</v>
      </c>
      <c r="B122" s="72" t="s">
        <v>94</v>
      </c>
      <c r="C122" s="33">
        <f>SUM(C123)</f>
        <v>102</v>
      </c>
    </row>
    <row r="123" spans="1:3" ht="47.25">
      <c r="A123" s="35" t="s">
        <v>232</v>
      </c>
      <c r="B123" s="67" t="s">
        <v>95</v>
      </c>
      <c r="C123" s="33">
        <v>102</v>
      </c>
    </row>
    <row r="124" spans="1:3" ht="33" customHeight="1">
      <c r="A124" s="35" t="s">
        <v>249</v>
      </c>
      <c r="B124" s="67" t="s">
        <v>341</v>
      </c>
      <c r="C124" s="55">
        <f>SUM(C125)</f>
        <v>161</v>
      </c>
    </row>
    <row r="125" spans="1:3" ht="47.25">
      <c r="A125" s="35" t="s">
        <v>339</v>
      </c>
      <c r="B125" s="98" t="s">
        <v>342</v>
      </c>
      <c r="C125" s="55">
        <f>SUM(C126)</f>
        <v>161</v>
      </c>
    </row>
    <row r="126" spans="1:3" ht="63">
      <c r="A126" s="87" t="s">
        <v>340</v>
      </c>
      <c r="B126" s="97" t="s">
        <v>343</v>
      </c>
      <c r="C126" s="33">
        <v>161</v>
      </c>
    </row>
    <row r="127" spans="1:3" ht="96" customHeight="1">
      <c r="A127" s="103" t="s">
        <v>375</v>
      </c>
      <c r="B127" s="90" t="s">
        <v>376</v>
      </c>
      <c r="C127" s="33">
        <f>SUM(C128:C134)</f>
        <v>6240</v>
      </c>
    </row>
    <row r="128" spans="1:3" ht="31.5">
      <c r="A128" s="41" t="s">
        <v>377</v>
      </c>
      <c r="B128" s="45" t="s">
        <v>96</v>
      </c>
      <c r="C128" s="33">
        <v>2649</v>
      </c>
    </row>
    <row r="129" spans="1:3" ht="47.25">
      <c r="A129" s="41" t="s">
        <v>378</v>
      </c>
      <c r="B129" s="45" t="s">
        <v>97</v>
      </c>
      <c r="C129" s="33">
        <v>112</v>
      </c>
    </row>
    <row r="130" spans="1:3" ht="32.25" customHeight="1">
      <c r="A130" s="36" t="s">
        <v>379</v>
      </c>
      <c r="B130" s="45" t="s">
        <v>98</v>
      </c>
      <c r="C130" s="33">
        <v>236</v>
      </c>
    </row>
    <row r="131" spans="1:3" ht="48" customHeight="1" hidden="1">
      <c r="A131" s="41" t="s">
        <v>233</v>
      </c>
      <c r="B131" s="45" t="s">
        <v>236</v>
      </c>
      <c r="C131" s="33">
        <v>0</v>
      </c>
    </row>
    <row r="132" spans="1:3" ht="32.25" customHeight="1">
      <c r="A132" s="11" t="s">
        <v>2</v>
      </c>
      <c r="B132" s="84" t="s">
        <v>99</v>
      </c>
      <c r="C132" s="33">
        <v>150</v>
      </c>
    </row>
    <row r="133" spans="1:3" ht="31.5">
      <c r="A133" s="41" t="s">
        <v>234</v>
      </c>
      <c r="B133" s="45" t="s">
        <v>100</v>
      </c>
      <c r="C133" s="33">
        <v>2109</v>
      </c>
    </row>
    <row r="134" spans="1:3" ht="33.75" customHeight="1">
      <c r="A134" s="41" t="s">
        <v>235</v>
      </c>
      <c r="B134" s="45" t="s">
        <v>101</v>
      </c>
      <c r="C134" s="33">
        <v>984</v>
      </c>
    </row>
    <row r="135" spans="1:3" ht="63">
      <c r="A135" s="3" t="s">
        <v>157</v>
      </c>
      <c r="B135" s="69" t="s">
        <v>102</v>
      </c>
      <c r="C135" s="33">
        <v>17360</v>
      </c>
    </row>
    <row r="136" spans="1:3" ht="31.5">
      <c r="A136" s="3" t="s">
        <v>329</v>
      </c>
      <c r="B136" s="69" t="s">
        <v>103</v>
      </c>
      <c r="C136" s="33">
        <f>SUM(C137,C139)</f>
        <v>90</v>
      </c>
    </row>
    <row r="137" spans="1:3" ht="47.25">
      <c r="A137" s="93" t="s">
        <v>330</v>
      </c>
      <c r="B137" s="88" t="s">
        <v>333</v>
      </c>
      <c r="C137" s="33">
        <f>SUM(C138)</f>
        <v>20</v>
      </c>
    </row>
    <row r="138" spans="1:3" ht="49.5" customHeight="1">
      <c r="A138" s="96" t="s">
        <v>331</v>
      </c>
      <c r="B138" s="97" t="s">
        <v>334</v>
      </c>
      <c r="C138" s="33">
        <v>20</v>
      </c>
    </row>
    <row r="139" spans="1:3" ht="31.5">
      <c r="A139" s="87" t="s">
        <v>332</v>
      </c>
      <c r="B139" s="97" t="s">
        <v>335</v>
      </c>
      <c r="C139" s="33">
        <v>70</v>
      </c>
    </row>
    <row r="140" spans="1:3" ht="49.5" customHeight="1">
      <c r="A140" s="11" t="s">
        <v>187</v>
      </c>
      <c r="B140" s="72" t="s">
        <v>104</v>
      </c>
      <c r="C140" s="33">
        <f>SUM(C141)</f>
        <v>84</v>
      </c>
    </row>
    <row r="141" spans="1:3" ht="49.5" customHeight="1">
      <c r="A141" s="41" t="s">
        <v>251</v>
      </c>
      <c r="B141" s="45" t="s">
        <v>105</v>
      </c>
      <c r="C141" s="33">
        <v>84</v>
      </c>
    </row>
    <row r="142" spans="1:3" ht="63">
      <c r="A142" s="93" t="s">
        <v>336</v>
      </c>
      <c r="B142" s="97" t="s">
        <v>344</v>
      </c>
      <c r="C142" s="57">
        <f>SUM(C143)</f>
        <v>433</v>
      </c>
    </row>
    <row r="143" spans="1:3" ht="78.75">
      <c r="A143" s="93" t="s">
        <v>337</v>
      </c>
      <c r="B143" s="97" t="s">
        <v>345</v>
      </c>
      <c r="C143" s="33">
        <v>433</v>
      </c>
    </row>
    <row r="144" spans="1:3" ht="66" customHeight="1">
      <c r="A144" s="93" t="s">
        <v>338</v>
      </c>
      <c r="B144" s="97" t="s">
        <v>346</v>
      </c>
      <c r="C144" s="33">
        <v>4004</v>
      </c>
    </row>
    <row r="145" spans="1:3" ht="31.5">
      <c r="A145" s="3" t="s">
        <v>160</v>
      </c>
      <c r="B145" s="69" t="s">
        <v>106</v>
      </c>
      <c r="C145" s="33">
        <f>SUM(C146)</f>
        <v>82374</v>
      </c>
    </row>
    <row r="146" spans="1:3" ht="47.25">
      <c r="A146" s="36" t="s">
        <v>240</v>
      </c>
      <c r="B146" s="45" t="s">
        <v>107</v>
      </c>
      <c r="C146" s="33">
        <v>82374</v>
      </c>
    </row>
    <row r="147" spans="1:3" ht="12" customHeight="1">
      <c r="A147" s="12"/>
      <c r="B147" s="74"/>
      <c r="C147" s="33"/>
    </row>
    <row r="148" spans="1:3" ht="16.5" customHeight="1">
      <c r="A148" s="13" t="s">
        <v>180</v>
      </c>
      <c r="B148" s="78" t="s">
        <v>108</v>
      </c>
      <c r="C148" s="32">
        <f>SUM(C149,C151)</f>
        <v>1030</v>
      </c>
    </row>
    <row r="149" spans="1:3" ht="16.5" customHeight="1">
      <c r="A149" s="4" t="s">
        <v>241</v>
      </c>
      <c r="B149" s="74" t="s">
        <v>109</v>
      </c>
      <c r="C149" s="33">
        <f>SUM(C150)</f>
        <v>-116</v>
      </c>
    </row>
    <row r="150" spans="1:3" ht="33.75" customHeight="1">
      <c r="A150" s="4" t="s">
        <v>189</v>
      </c>
      <c r="B150" s="74" t="s">
        <v>110</v>
      </c>
      <c r="C150" s="33">
        <v>-116</v>
      </c>
    </row>
    <row r="151" spans="1:3" ht="15.75" customHeight="1">
      <c r="A151" s="42" t="s">
        <v>180</v>
      </c>
      <c r="B151" s="75" t="s">
        <v>111</v>
      </c>
      <c r="C151" s="33">
        <f>SUM(C152)</f>
        <v>1146</v>
      </c>
    </row>
    <row r="152" spans="1:3" ht="15.75">
      <c r="A152" s="4" t="s">
        <v>21</v>
      </c>
      <c r="B152" s="74" t="s">
        <v>112</v>
      </c>
      <c r="C152" s="33">
        <v>1146</v>
      </c>
    </row>
    <row r="153" spans="1:3" ht="12" customHeight="1">
      <c r="A153" s="6"/>
      <c r="B153" s="71"/>
      <c r="C153" s="33"/>
    </row>
    <row r="154" spans="1:3" ht="16.5" customHeight="1">
      <c r="A154" s="15" t="s">
        <v>191</v>
      </c>
      <c r="B154" s="68" t="s">
        <v>113</v>
      </c>
      <c r="C154" s="17">
        <f>SUM(C155,C231,C235)</f>
        <v>2747918</v>
      </c>
    </row>
    <row r="155" spans="1:3" ht="31.5">
      <c r="A155" s="63" t="s">
        <v>261</v>
      </c>
      <c r="B155" s="16" t="s">
        <v>114</v>
      </c>
      <c r="C155" s="17">
        <f>SUM(C156,C193,C222,C226)</f>
        <v>2765998</v>
      </c>
    </row>
    <row r="156" spans="1:3" ht="31.5">
      <c r="A156" s="5" t="s">
        <v>192</v>
      </c>
      <c r="B156" s="18" t="s">
        <v>115</v>
      </c>
      <c r="C156" s="19">
        <f>SUM(C157,C159,C161,C163,C165,C169,C172,C174)</f>
        <v>755420</v>
      </c>
    </row>
    <row r="157" spans="1:3" ht="15.75">
      <c r="A157" s="3" t="s">
        <v>265</v>
      </c>
      <c r="B157" s="59" t="s">
        <v>116</v>
      </c>
      <c r="C157" s="44">
        <v>6816</v>
      </c>
    </row>
    <row r="158" spans="1:3" ht="32.25" customHeight="1">
      <c r="A158" s="3" t="s">
        <v>266</v>
      </c>
      <c r="B158" s="59" t="s">
        <v>117</v>
      </c>
      <c r="C158" s="44">
        <v>6816</v>
      </c>
    </row>
    <row r="159" spans="1:3" ht="47.25">
      <c r="A159" s="3" t="s">
        <v>267</v>
      </c>
      <c r="B159" s="59" t="s">
        <v>118</v>
      </c>
      <c r="C159" s="44">
        <f>SUM(C160)</f>
        <v>7740</v>
      </c>
    </row>
    <row r="160" spans="1:3" ht="47.25">
      <c r="A160" s="3" t="s">
        <v>268</v>
      </c>
      <c r="B160" s="59" t="s">
        <v>119</v>
      </c>
      <c r="C160" s="44">
        <v>7740</v>
      </c>
    </row>
    <row r="161" spans="1:3" ht="32.25" customHeight="1">
      <c r="A161" s="3" t="s">
        <v>238</v>
      </c>
      <c r="B161" s="59" t="s">
        <v>120</v>
      </c>
      <c r="C161" s="44">
        <f>SUM(C162)</f>
        <v>6941</v>
      </c>
    </row>
    <row r="162" spans="1:3" ht="32.25" customHeight="1">
      <c r="A162" s="3" t="s">
        <v>239</v>
      </c>
      <c r="B162" s="59" t="s">
        <v>121</v>
      </c>
      <c r="C162" s="44">
        <v>6941</v>
      </c>
    </row>
    <row r="163" spans="1:3" ht="63">
      <c r="A163" s="6" t="s">
        <v>380</v>
      </c>
      <c r="B163" s="59" t="s">
        <v>122</v>
      </c>
      <c r="C163" s="44">
        <v>423452</v>
      </c>
    </row>
    <row r="164" spans="1:3" ht="47.25">
      <c r="A164" s="6" t="s">
        <v>262</v>
      </c>
      <c r="B164" s="59" t="s">
        <v>123</v>
      </c>
      <c r="C164" s="44">
        <v>423452</v>
      </c>
    </row>
    <row r="165" spans="1:3" ht="79.5" customHeight="1">
      <c r="A165" s="60" t="s">
        <v>257</v>
      </c>
      <c r="B165" s="59" t="s">
        <v>124</v>
      </c>
      <c r="C165" s="44">
        <f>SUM(C166)</f>
        <v>69346</v>
      </c>
    </row>
    <row r="166" spans="1:3" ht="79.5" customHeight="1">
      <c r="A166" s="60" t="s">
        <v>381</v>
      </c>
      <c r="B166" s="59" t="s">
        <v>125</v>
      </c>
      <c r="C166" s="44">
        <f>SUM(C167,C168)</f>
        <v>69346</v>
      </c>
    </row>
    <row r="167" spans="1:3" ht="66" customHeight="1">
      <c r="A167" s="60" t="s">
        <v>382</v>
      </c>
      <c r="B167" s="59" t="s">
        <v>126</v>
      </c>
      <c r="C167" s="44">
        <v>47151</v>
      </c>
    </row>
    <row r="168" spans="1:3" ht="78.75">
      <c r="A168" s="60" t="s">
        <v>383</v>
      </c>
      <c r="B168" s="59" t="s">
        <v>127</v>
      </c>
      <c r="C168" s="44">
        <v>22195</v>
      </c>
    </row>
    <row r="169" spans="1:3" ht="63">
      <c r="A169" s="60" t="s">
        <v>258</v>
      </c>
      <c r="B169" s="59" t="s">
        <v>128</v>
      </c>
      <c r="C169" s="44">
        <f>SUM(C170)</f>
        <v>2667</v>
      </c>
    </row>
    <row r="170" spans="1:3" ht="63">
      <c r="A170" s="60" t="s">
        <v>259</v>
      </c>
      <c r="B170" s="59" t="s">
        <v>129</v>
      </c>
      <c r="C170" s="44">
        <f>SUM(C171)</f>
        <v>2667</v>
      </c>
    </row>
    <row r="171" spans="1:3" ht="47.25">
      <c r="A171" s="60" t="s">
        <v>260</v>
      </c>
      <c r="B171" s="59" t="s">
        <v>130</v>
      </c>
      <c r="C171" s="44">
        <v>2667</v>
      </c>
    </row>
    <row r="172" spans="1:3" ht="32.25" customHeight="1">
      <c r="A172" s="60" t="s">
        <v>347</v>
      </c>
      <c r="B172" s="59" t="s">
        <v>349</v>
      </c>
      <c r="C172" s="44">
        <f>SUM(C173)</f>
        <v>91175</v>
      </c>
    </row>
    <row r="173" spans="1:3" ht="31.5">
      <c r="A173" s="60" t="s">
        <v>348</v>
      </c>
      <c r="B173" s="59" t="s">
        <v>350</v>
      </c>
      <c r="C173" s="44">
        <v>91175</v>
      </c>
    </row>
    <row r="174" spans="1:3" ht="18" customHeight="1">
      <c r="A174" s="60" t="s">
        <v>242</v>
      </c>
      <c r="B174" s="59" t="s">
        <v>131</v>
      </c>
      <c r="C174" s="44">
        <f>SUM(C175)</f>
        <v>147283</v>
      </c>
    </row>
    <row r="175" spans="1:3" ht="15.75">
      <c r="A175" s="60" t="s">
        <v>193</v>
      </c>
      <c r="B175" s="59" t="s">
        <v>132</v>
      </c>
      <c r="C175" s="44">
        <f>SUM(C176:C191)</f>
        <v>147283</v>
      </c>
    </row>
    <row r="176" spans="1:3" ht="94.5">
      <c r="A176" s="65" t="s">
        <v>355</v>
      </c>
      <c r="B176" s="59" t="s">
        <v>132</v>
      </c>
      <c r="C176" s="44">
        <v>3</v>
      </c>
    </row>
    <row r="177" spans="1:3" ht="79.5" customHeight="1">
      <c r="A177" s="83" t="s">
        <v>194</v>
      </c>
      <c r="B177" s="27" t="s">
        <v>132</v>
      </c>
      <c r="C177" s="44">
        <v>4974</v>
      </c>
    </row>
    <row r="178" spans="1:3" ht="47.25">
      <c r="A178" s="83" t="s">
        <v>356</v>
      </c>
      <c r="B178" s="27" t="s">
        <v>132</v>
      </c>
      <c r="C178" s="44">
        <v>18030</v>
      </c>
    </row>
    <row r="179" spans="1:3" ht="32.25" customHeight="1">
      <c r="A179" s="30" t="s">
        <v>357</v>
      </c>
      <c r="B179" s="50" t="s">
        <v>132</v>
      </c>
      <c r="C179" s="44">
        <v>2050</v>
      </c>
    </row>
    <row r="180" spans="1:3" ht="32.25" customHeight="1">
      <c r="A180" s="22" t="s">
        <v>358</v>
      </c>
      <c r="B180" s="20" t="s">
        <v>132</v>
      </c>
      <c r="C180" s="21">
        <v>48</v>
      </c>
    </row>
    <row r="181" spans="1:3" ht="49.5" customHeight="1">
      <c r="A181" s="22" t="s">
        <v>359</v>
      </c>
      <c r="B181" s="20" t="s">
        <v>132</v>
      </c>
      <c r="C181" s="21">
        <v>56912</v>
      </c>
    </row>
    <row r="182" spans="1:3" ht="32.25" customHeight="1">
      <c r="A182" s="23" t="s">
        <v>360</v>
      </c>
      <c r="B182" s="20" t="s">
        <v>132</v>
      </c>
      <c r="C182" s="21">
        <v>0</v>
      </c>
    </row>
    <row r="183" spans="1:3" ht="66" customHeight="1">
      <c r="A183" s="23" t="s">
        <v>361</v>
      </c>
      <c r="B183" s="20" t="s">
        <v>132</v>
      </c>
      <c r="C183" s="21">
        <v>519</v>
      </c>
    </row>
    <row r="184" spans="1:3" ht="32.25" customHeight="1">
      <c r="A184" s="23" t="s">
        <v>362</v>
      </c>
      <c r="B184" s="20" t="s">
        <v>132</v>
      </c>
      <c r="C184" s="21">
        <v>400</v>
      </c>
    </row>
    <row r="185" spans="1:3" ht="47.25">
      <c r="A185" s="23" t="s">
        <v>363</v>
      </c>
      <c r="B185" s="20" t="s">
        <v>132</v>
      </c>
      <c r="C185" s="21">
        <v>50000</v>
      </c>
    </row>
    <row r="186" spans="1:3" ht="63">
      <c r="A186" s="22" t="s">
        <v>195</v>
      </c>
      <c r="B186" s="20" t="s">
        <v>132</v>
      </c>
      <c r="C186" s="21">
        <v>3990</v>
      </c>
    </row>
    <row r="187" spans="1:3" ht="31.5">
      <c r="A187" s="22" t="s">
        <v>208</v>
      </c>
      <c r="B187" s="20" t="s">
        <v>132</v>
      </c>
      <c r="C187" s="21">
        <v>9081</v>
      </c>
    </row>
    <row r="188" spans="1:3" ht="47.25">
      <c r="A188" s="22" t="s">
        <v>364</v>
      </c>
      <c r="B188" s="20" t="s">
        <v>132</v>
      </c>
      <c r="C188" s="21">
        <v>411</v>
      </c>
    </row>
    <row r="189" spans="1:3" ht="32.25" customHeight="1">
      <c r="A189" s="22" t="s">
        <v>365</v>
      </c>
      <c r="B189" s="20" t="s">
        <v>132</v>
      </c>
      <c r="C189" s="21">
        <v>815</v>
      </c>
    </row>
    <row r="190" spans="1:3" ht="63">
      <c r="A190" s="22" t="s">
        <v>366</v>
      </c>
      <c r="B190" s="20" t="s">
        <v>132</v>
      </c>
      <c r="C190" s="21">
        <v>0</v>
      </c>
    </row>
    <row r="191" spans="1:3" ht="47.25">
      <c r="A191" s="22" t="s">
        <v>367</v>
      </c>
      <c r="B191" s="20" t="s">
        <v>132</v>
      </c>
      <c r="C191" s="21">
        <v>50</v>
      </c>
    </row>
    <row r="192" spans="1:3" ht="12" customHeight="1">
      <c r="A192" s="83"/>
      <c r="B192" s="20"/>
      <c r="C192" s="21"/>
    </row>
    <row r="193" spans="1:3" ht="31.5">
      <c r="A193" s="46" t="s">
        <v>196</v>
      </c>
      <c r="B193" s="99" t="s">
        <v>133</v>
      </c>
      <c r="C193" s="100">
        <f>SUM(C194,C196,C198,C200,C211,C213,C215)</f>
        <v>2008334</v>
      </c>
    </row>
    <row r="194" spans="1:3" ht="47.25">
      <c r="A194" s="11" t="s">
        <v>351</v>
      </c>
      <c r="B194" s="101" t="s">
        <v>353</v>
      </c>
      <c r="C194" s="24">
        <f>SUM(C195)</f>
        <v>451</v>
      </c>
    </row>
    <row r="195" spans="1:3" ht="49.5" customHeight="1">
      <c r="A195" s="11" t="s">
        <v>352</v>
      </c>
      <c r="B195" s="51" t="s">
        <v>354</v>
      </c>
      <c r="C195" s="24">
        <v>451</v>
      </c>
    </row>
    <row r="196" spans="1:3" ht="32.25" customHeight="1">
      <c r="A196" s="11" t="s">
        <v>243</v>
      </c>
      <c r="B196" s="25" t="s">
        <v>134</v>
      </c>
      <c r="C196" s="24">
        <f>SUM(C197)</f>
        <v>33387</v>
      </c>
    </row>
    <row r="197" spans="1:3" ht="31.5">
      <c r="A197" s="41" t="s">
        <v>197</v>
      </c>
      <c r="B197" s="51" t="s">
        <v>135</v>
      </c>
      <c r="C197" s="24">
        <v>33387</v>
      </c>
    </row>
    <row r="198" spans="1:3" ht="47.25">
      <c r="A198" s="4" t="s">
        <v>244</v>
      </c>
      <c r="B198" s="25" t="s">
        <v>136</v>
      </c>
      <c r="C198" s="28">
        <f>SUM(C199)</f>
        <v>324424</v>
      </c>
    </row>
    <row r="199" spans="1:3" ht="47.25">
      <c r="A199" s="3" t="s">
        <v>198</v>
      </c>
      <c r="B199" s="25" t="s">
        <v>137</v>
      </c>
      <c r="C199" s="24">
        <v>324424</v>
      </c>
    </row>
    <row r="200" spans="1:3" ht="31.5">
      <c r="A200" s="3" t="s">
        <v>245</v>
      </c>
      <c r="B200" s="25" t="s">
        <v>138</v>
      </c>
      <c r="C200" s="28">
        <f>SUM(C201)</f>
        <v>51529</v>
      </c>
    </row>
    <row r="201" spans="1:3" ht="31.5">
      <c r="A201" s="36" t="s">
        <v>199</v>
      </c>
      <c r="B201" s="37" t="s">
        <v>139</v>
      </c>
      <c r="C201" s="26">
        <f>SUM(C202:C210)</f>
        <v>51529</v>
      </c>
    </row>
    <row r="202" spans="1:3" ht="31.5">
      <c r="A202" s="22" t="s">
        <v>200</v>
      </c>
      <c r="B202" s="27" t="s">
        <v>139</v>
      </c>
      <c r="C202" s="26">
        <v>928</v>
      </c>
    </row>
    <row r="203" spans="1:3" ht="32.25" customHeight="1">
      <c r="A203" s="22" t="s">
        <v>393</v>
      </c>
      <c r="B203" s="27" t="s">
        <v>139</v>
      </c>
      <c r="C203" s="26">
        <v>6957</v>
      </c>
    </row>
    <row r="204" spans="1:3" ht="31.5">
      <c r="A204" s="22" t="s">
        <v>253</v>
      </c>
      <c r="B204" s="27" t="s">
        <v>139</v>
      </c>
      <c r="C204" s="26">
        <v>4310</v>
      </c>
    </row>
    <row r="205" spans="1:3" ht="66" customHeight="1">
      <c r="A205" s="22" t="s">
        <v>254</v>
      </c>
      <c r="B205" s="27" t="s">
        <v>139</v>
      </c>
      <c r="C205" s="26">
        <v>15</v>
      </c>
    </row>
    <row r="206" spans="1:3" ht="47.25">
      <c r="A206" s="22" t="s">
        <v>201</v>
      </c>
      <c r="B206" s="27" t="s">
        <v>139</v>
      </c>
      <c r="C206" s="26">
        <v>14378</v>
      </c>
    </row>
    <row r="207" spans="1:3" ht="47.25">
      <c r="A207" s="22" t="s">
        <v>202</v>
      </c>
      <c r="B207" s="27" t="s">
        <v>139</v>
      </c>
      <c r="C207" s="26">
        <v>23885</v>
      </c>
    </row>
    <row r="208" spans="1:3" ht="31.5">
      <c r="A208" s="22" t="s">
        <v>368</v>
      </c>
      <c r="B208" s="27" t="s">
        <v>139</v>
      </c>
      <c r="C208" s="26">
        <v>150</v>
      </c>
    </row>
    <row r="209" spans="1:3" ht="66" customHeight="1">
      <c r="A209" s="22" t="s">
        <v>369</v>
      </c>
      <c r="B209" s="27" t="s">
        <v>139</v>
      </c>
      <c r="C209" s="26">
        <v>247</v>
      </c>
    </row>
    <row r="210" spans="1:3" ht="31.5">
      <c r="A210" s="30" t="s">
        <v>167</v>
      </c>
      <c r="B210" s="27" t="s">
        <v>139</v>
      </c>
      <c r="C210" s="26">
        <v>659</v>
      </c>
    </row>
    <row r="211" spans="1:3" ht="66" customHeight="1">
      <c r="A211" s="36" t="s">
        <v>246</v>
      </c>
      <c r="B211" s="27" t="s">
        <v>140</v>
      </c>
      <c r="C211" s="28">
        <f>SUM(C212)</f>
        <v>40000</v>
      </c>
    </row>
    <row r="212" spans="1:3" ht="66" customHeight="1">
      <c r="A212" s="36" t="s">
        <v>203</v>
      </c>
      <c r="B212" s="37" t="s">
        <v>141</v>
      </c>
      <c r="C212" s="26">
        <v>40000</v>
      </c>
    </row>
    <row r="213" spans="1:3" ht="78.75">
      <c r="A213" s="3" t="s">
        <v>247</v>
      </c>
      <c r="B213" s="27" t="s">
        <v>142</v>
      </c>
      <c r="C213" s="28">
        <f>SUM(C214)</f>
        <v>45610</v>
      </c>
    </row>
    <row r="214" spans="1:3" ht="66" customHeight="1">
      <c r="A214" s="36" t="s">
        <v>204</v>
      </c>
      <c r="B214" s="37" t="s">
        <v>143</v>
      </c>
      <c r="C214" s="26">
        <v>45610</v>
      </c>
    </row>
    <row r="215" spans="1:3" ht="17.25" customHeight="1">
      <c r="A215" s="4" t="s">
        <v>248</v>
      </c>
      <c r="B215" s="27" t="s">
        <v>144</v>
      </c>
      <c r="C215" s="28">
        <f>SUM(C216)</f>
        <v>1512933</v>
      </c>
    </row>
    <row r="216" spans="1:3" ht="15.75">
      <c r="A216" s="36" t="s">
        <v>205</v>
      </c>
      <c r="B216" s="37" t="s">
        <v>145</v>
      </c>
      <c r="C216" s="26">
        <f>SUM(C217:C220)</f>
        <v>1512933</v>
      </c>
    </row>
    <row r="217" spans="1:3" ht="47.25">
      <c r="A217" s="83" t="s">
        <v>370</v>
      </c>
      <c r="B217" s="27" t="s">
        <v>145</v>
      </c>
      <c r="C217" s="26">
        <v>1321643</v>
      </c>
    </row>
    <row r="218" spans="1:3" ht="63">
      <c r="A218" s="83" t="s">
        <v>371</v>
      </c>
      <c r="B218" s="27" t="s">
        <v>145</v>
      </c>
      <c r="C218" s="26">
        <v>38531</v>
      </c>
    </row>
    <row r="219" spans="1:3" ht="31.5">
      <c r="A219" s="83" t="s">
        <v>158</v>
      </c>
      <c r="B219" s="27" t="s">
        <v>145</v>
      </c>
      <c r="C219" s="26">
        <v>141933</v>
      </c>
    </row>
    <row r="220" spans="1:3" ht="47.25">
      <c r="A220" s="102" t="s">
        <v>159</v>
      </c>
      <c r="B220" s="52" t="s">
        <v>145</v>
      </c>
      <c r="C220" s="26">
        <v>10826</v>
      </c>
    </row>
    <row r="221" spans="1:3" ht="12" customHeight="1">
      <c r="A221" s="3"/>
      <c r="B221" s="27"/>
      <c r="C221" s="26"/>
    </row>
    <row r="222" spans="1:3" ht="15.75">
      <c r="A222" s="46" t="s">
        <v>206</v>
      </c>
      <c r="B222" s="43" t="s">
        <v>146</v>
      </c>
      <c r="C222" s="66">
        <f>SUM(C223)</f>
        <v>87</v>
      </c>
    </row>
    <row r="223" spans="1:3" ht="63">
      <c r="A223" s="3" t="s">
        <v>256</v>
      </c>
      <c r="B223" s="27" t="s">
        <v>147</v>
      </c>
      <c r="C223" s="28">
        <f>SUM(C224)</f>
        <v>87</v>
      </c>
    </row>
    <row r="224" spans="1:3" ht="47.25">
      <c r="A224" s="11" t="s">
        <v>209</v>
      </c>
      <c r="B224" s="31" t="s">
        <v>148</v>
      </c>
      <c r="C224" s="24">
        <v>87</v>
      </c>
    </row>
    <row r="225" spans="1:3" ht="12" customHeight="1">
      <c r="A225" s="3"/>
      <c r="B225" s="27"/>
      <c r="C225" s="26"/>
    </row>
    <row r="226" spans="1:3" ht="31.5">
      <c r="A226" s="46" t="s">
        <v>263</v>
      </c>
      <c r="B226" s="43" t="s">
        <v>149</v>
      </c>
      <c r="C226" s="66">
        <f>SUM(C227)</f>
        <v>2157</v>
      </c>
    </row>
    <row r="227" spans="1:3" ht="31.5">
      <c r="A227" s="39" t="s">
        <v>250</v>
      </c>
      <c r="B227" s="50" t="s">
        <v>150</v>
      </c>
      <c r="C227" s="26">
        <f>SUM(C228)</f>
        <v>2157</v>
      </c>
    </row>
    <row r="228" spans="1:3" ht="31.5">
      <c r="A228" s="4" t="s">
        <v>210</v>
      </c>
      <c r="B228" s="20" t="s">
        <v>151</v>
      </c>
      <c r="C228" s="21">
        <f>SUM(C229)</f>
        <v>2157</v>
      </c>
    </row>
    <row r="229" spans="1:3" ht="63">
      <c r="A229" s="22" t="s">
        <v>211</v>
      </c>
      <c r="B229" s="20" t="s">
        <v>151</v>
      </c>
      <c r="C229" s="29">
        <v>2157</v>
      </c>
    </row>
    <row r="230" spans="1:3" ht="12" customHeight="1">
      <c r="A230" s="22"/>
      <c r="B230" s="20"/>
      <c r="C230" s="29"/>
    </row>
    <row r="231" spans="1:3" ht="15.75">
      <c r="A231" s="46" t="s">
        <v>269</v>
      </c>
      <c r="B231" s="99" t="s">
        <v>152</v>
      </c>
      <c r="C231" s="100">
        <f>SUM(C232)</f>
        <v>29</v>
      </c>
    </row>
    <row r="232" spans="1:3" ht="16.5" customHeight="1">
      <c r="A232" s="3" t="s">
        <v>270</v>
      </c>
      <c r="B232" s="20" t="s">
        <v>153</v>
      </c>
      <c r="C232" s="58">
        <f>SUM(C233)</f>
        <v>29</v>
      </c>
    </row>
    <row r="233" spans="1:3" ht="16.5" customHeight="1">
      <c r="A233" s="22" t="s">
        <v>372</v>
      </c>
      <c r="B233" s="20" t="s">
        <v>153</v>
      </c>
      <c r="C233" s="29">
        <v>29</v>
      </c>
    </row>
    <row r="234" spans="1:3" ht="12" customHeight="1">
      <c r="A234" s="46"/>
      <c r="B234" s="16"/>
      <c r="C234" s="48"/>
    </row>
    <row r="235" spans="1:3" ht="32.25" customHeight="1">
      <c r="A235" s="46" t="s">
        <v>190</v>
      </c>
      <c r="B235" s="43" t="s">
        <v>154</v>
      </c>
      <c r="C235" s="48">
        <f>SUM(C236)</f>
        <v>-18109</v>
      </c>
    </row>
    <row r="236" spans="1:3" ht="47.25">
      <c r="A236" s="11" t="s">
        <v>212</v>
      </c>
      <c r="B236" s="31" t="s">
        <v>155</v>
      </c>
      <c r="C236" s="49">
        <v>-18109</v>
      </c>
    </row>
    <row r="237" spans="1:3" ht="12" customHeight="1">
      <c r="A237" s="108"/>
      <c r="B237" s="109"/>
      <c r="C237" s="110"/>
    </row>
    <row r="238" spans="1:3" ht="15.75">
      <c r="A238" s="113" t="s">
        <v>207</v>
      </c>
      <c r="B238" s="111"/>
      <c r="C238" s="112">
        <f>SUM(C12,C154)</f>
        <v>7052730</v>
      </c>
    </row>
    <row r="239" spans="1:3" ht="49.5" customHeight="1">
      <c r="A239" s="115" t="s">
        <v>392</v>
      </c>
      <c r="B239" s="115"/>
      <c r="C239" s="115"/>
    </row>
  </sheetData>
  <sheetProtection/>
  <mergeCells count="7">
    <mergeCell ref="A239:C239"/>
    <mergeCell ref="B1:C1"/>
    <mergeCell ref="B3:C3"/>
    <mergeCell ref="B4:C4"/>
    <mergeCell ref="B5:C5"/>
    <mergeCell ref="A7:C7"/>
    <mergeCell ref="A8:C8"/>
  </mergeCells>
  <printOptions/>
  <pageMargins left="0.7480314960629921" right="0.7480314960629921" top="0.5905511811023623" bottom="0.3937007874015748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MykshinaOI</dc:creator>
  <cp:keywords/>
  <dc:description/>
  <cp:lastModifiedBy>Admin</cp:lastModifiedBy>
  <cp:lastPrinted>2013-03-14T05:33:48Z</cp:lastPrinted>
  <dcterms:created xsi:type="dcterms:W3CDTF">2001-10-29T11:15:23Z</dcterms:created>
  <dcterms:modified xsi:type="dcterms:W3CDTF">2013-03-14T05:33:58Z</dcterms:modified>
  <cp:category/>
  <cp:version/>
  <cp:contentType/>
  <cp:contentStatus/>
</cp:coreProperties>
</file>